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10"/>
  <workbookPr codeName="ThisWorkbook"/>
  <mc:AlternateContent xmlns:mc="http://schemas.openxmlformats.org/markup-compatibility/2006">
    <mc:Choice Requires="x15">
      <x15ac:absPath xmlns:x15ac="http://schemas.microsoft.com/office/spreadsheetml/2010/11/ac" url="https://nmhsd.sharepoint.com/sites/H20/MMISR/ED/Shared Documents/Requirements Collaboration/Jama Work/Approved BRDs uploaded to Jama/"/>
    </mc:Choice>
  </mc:AlternateContent>
  <xr:revisionPtr revIDLastSave="0" documentId="8_{870B8C39-92DF-4772-98E6-EFD416B00D60}" xr6:coauthVersionLast="47" xr6:coauthVersionMax="47" xr10:uidLastSave="{00000000-0000-0000-0000-000000000000}"/>
  <bookViews>
    <workbookView xWindow="-110" yWindow="-110" windowWidth="19420" windowHeight="10420" tabRatio="942" firstSheet="9" activeTab="9" xr2:uid="{00000000-000D-0000-FFFF-FFFF00000000}"/>
  </bookViews>
  <sheets>
    <sheet name="Cover Sheet" sheetId="27" r:id="rId1"/>
    <sheet name="Revision History" sheetId="28" r:id="rId2"/>
    <sheet name="BRD 1 Introduction" sheetId="29" r:id="rId3"/>
    <sheet name="BRD 3 Summary" sheetId="32" r:id="rId4"/>
    <sheet name="Upstream Requirements Mapping" sheetId="51" state="hidden" r:id="rId5"/>
    <sheet name="Business Rules" sheetId="52" state="hidden" r:id="rId6"/>
    <sheet name="BTC Journey Mapping" sheetId="53" state="hidden" r:id="rId7"/>
    <sheet name="BRD 4 Report Mockup" sheetId="16" r:id="rId8"/>
    <sheet name="BRD 5 Mapping" sheetId="56" r:id="rId9"/>
    <sheet name="Review Tracker" sheetId="57" r:id="rId10"/>
    <sheet name="Functional Requirements" sheetId="49" state="hidden" r:id="rId11"/>
    <sheet name="Non-Functional Requirements" sheetId="50" state="hidden" r:id="rId12"/>
    <sheet name="BRD 6 Data Specs - Fed Non-CMS" sheetId="37" state="hidden" r:id="rId13"/>
    <sheet name="BRD 5 Data Specs" sheetId="47" state="hidden" r:id="rId14"/>
    <sheet name="BRD 7 Xwalks" sheetId="42" state="hidden" r:id="rId15"/>
    <sheet name="RS 6 Variables" sheetId="44" state="hidden" r:id="rId16"/>
    <sheet name="RS 8 Code" sheetId="45" state="hidden" r:id="rId17"/>
    <sheet name="RS 7 Additional Information" sheetId="22" state="hidden" r:id="rId18"/>
    <sheet name="RS 10 Legacy As-is Variables" sheetId="31" state="hidden" r:id="rId19"/>
    <sheet name="RS 11 Legacy As-is Code" sheetId="34" state="hidden" r:id="rId20"/>
    <sheet name="RS 12 Legacy As-is BI Logic" sheetId="43" state="hidden" r:id="rId21"/>
    <sheet name="IBM WH Final " sheetId="40" state="hidden" r:id="rId22"/>
  </sheets>
  <definedNames>
    <definedName name="_xlnm._FilterDatabase" localSheetId="8" hidden="1">'BRD 5 Mapping'!$B$4:$K$617</definedName>
    <definedName name="Binary">#REF!</definedName>
    <definedName name="TYP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03" i="56" l="1"/>
  <c r="J223" i="56"/>
  <c r="J593" i="56"/>
  <c r="J497" i="56"/>
  <c r="J364" i="56" l="1"/>
  <c r="J215" i="56"/>
  <c r="J207" i="56"/>
  <c r="J534" i="56" l="1"/>
  <c r="J153" i="56"/>
  <c r="B6" i="29"/>
  <c r="C6" i="32" l="1"/>
  <c r="C2"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tc={0D634D51-0FFF-42CB-BD0C-37746D626179}</author>
  </authors>
  <commentList>
    <comment ref="C6" authorId="0" shapeId="0" xr:uid="{0D634D51-0FFF-42CB-BD0C-37746D626179}">
      <text>
        <t>[Threaded comment]
Your version of Excel allows you to read this threaded comment; however, any edits to it will get removed if the file is opened in a newer version of Excel. Learn more: https://go.microsoft.com/fwlink/?linkid=870924
Comment:
    HSD: Who are the business owners for this category?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tc={22AA13F7-C54E-4207-A69C-18EA4A50B778}</author>
    <author>tc={26BA1252-6E25-4461-B598-3E12F6B1F546}</author>
  </authors>
  <commentList>
    <comment ref="C7" authorId="0" shapeId="0" xr:uid="{22AA13F7-C54E-4207-A69C-18EA4A50B778}">
      <text>
        <t>[Threaded comment]
Your version of Excel allows you to read this threaded comment; however, any edits to it will get removed if the file is opened in a newer version of Excel. Learn more: https://go.microsoft.com/fwlink/?linkid=870924
Comment:
    Edited: The metrics presented in the report will aid Program staff to manage the program from both a participant and cost savings perspective.</t>
      </text>
    </comment>
    <comment ref="C11" authorId="1" shapeId="0" xr:uid="{26BA1252-6E25-4461-B598-3E12F6B1F546}">
      <text>
        <t>[Threaded comment]
Your version of Excel allows you to read this threaded comment; however, any edits to it will get removed if the file is opened in a newer version of Excel. Learn more: https://go.microsoft.com/fwlink/?linkid=870924
Comment:
    What about when we need SFY, QTR, FFY reports ect?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tc={B64B6178-7AB1-4298-9734-4EF28FF9E6F8}</author>
    <author>tc={398791D4-4229-4D87-BC1D-BBDFEA70CF99}</author>
    <author>tc={540FFE51-5B78-485A-B9BB-2D69C65C66B5}</author>
    <author>tc={566419BE-05D1-414D-B37D-EC19E21B1C73}</author>
    <author>tc={4A7BC780-80E2-4916-95A3-25D54C8CD779}</author>
    <author>tc={3AE73D5F-1D93-4F26-9716-A03FCA4554A2}</author>
    <author>tc={FEDC165D-8124-495B-94F0-90959CE09BEF}</author>
    <author>tc={5FFEA4B4-FCAD-465B-86C2-DC206B0D4CE6}</author>
    <author>tc={5C7B9CE5-AB63-47C9-816E-D2A0537CEFFB}</author>
    <author>tc={BA41F900-A4A4-4D6F-9C75-F86FD016E241}</author>
    <author>tc={527944F8-22F4-40C7-85E7-3DC46FDABBA8}</author>
    <author>tc={F3F27B81-BBDB-4FBB-902C-C659312FADF3}</author>
    <author>tc={88C43968-0E24-49FB-8A04-0C11CC498956}</author>
    <author>tc={2EE67099-568A-472D-B9EB-9830FC59485E}</author>
    <author>tc={B691F77F-48F0-4419-A83F-782605993B7C}</author>
    <author>tc={23C1504A-1FBD-4B54-8FE9-B9161B314765}</author>
    <author>tc={32C50390-6D79-415A-8A91-96BE6116FABF}</author>
    <author>tc={DA2DFC35-8ACB-4A42-BC8D-99404DE8B8FD}</author>
    <author>tc={7EAFD37A-2A9D-4955-874C-C9268032E682}</author>
    <author>tc={7CFEE211-C1C1-422D-8109-BE86883B431C}</author>
    <author>tc={CEBF077B-6836-4C0C-864E-3911F669DD83}</author>
    <author>tc={B09ACE3C-5C56-49FF-A8FA-4EC4ECA71B94}</author>
    <author>tc={9D670B48-2682-43BC-BF54-6668E67FB4ED}</author>
    <author>tc={92F58D20-06CF-49EA-B89E-2ED3508CDEF6}</author>
    <author>tc={DEB9CD35-F4C9-4922-AEB7-B22BA4426640}</author>
    <author>tc={5FD3C945-E6B5-41C1-95DD-48863A17CCEB}</author>
    <author>tc={9D85F4AE-A3EA-4396-8081-C58C1286C7E2}</author>
    <author>tc={E43CDDF2-0E58-491B-AC3F-9F571570A9E3}</author>
    <author>tc={294EC08E-9476-41EB-A43A-CE06E6E9B23C}</author>
    <author>tc={2B423A35-E233-44EE-9651-ED984C2AC196}</author>
    <author>tc={16D94A75-9F4A-4139-9F5D-1CA54D5288CF}</author>
    <author>tc={5D299B18-2A0C-42DF-8AAE-EBB9565B422F}</author>
    <author>tc={896C3ECD-8C0B-49D1-8370-DC6CD505BBF5}</author>
    <author>tc={4759E30A-BE3F-468D-B964-D95E3CFCA646}</author>
    <author>tc={F1EE00E5-B6FC-4D52-85AE-93517B9CB6EF}</author>
    <author>tc={718DE20C-24B8-4AB1-BB67-7E5628C88C11}</author>
    <author>tc={78C9AAA1-671F-4CC9-B1DD-1F086050A153}</author>
    <author>tc={F6AC9A22-36E3-4962-963E-1E4961A41309}</author>
    <author>tc={A182AA50-5754-4F30-9069-2F9BFFFEBBA6}</author>
    <author>tc={5995A305-4973-48AD-B1E3-6C907E72925F}</author>
    <author>tc={FF812558-2AEF-4054-8745-BDD69782D3CC}</author>
    <author>tc={3E7911C2-3BDA-4CFF-A81B-045D5475FE76}</author>
    <author>tc={985E2667-4CAC-4628-AFE9-9DFFF99542D3}</author>
    <author>tc={BAC56796-B30F-414A-A559-83C3D9D13353}</author>
    <author>tc={8DA2A9FA-FFEA-43A8-A3EC-BD943E3A234D}</author>
    <author>tc={BBAC8E6B-7EC2-4061-80A3-F5D3A188F919}</author>
    <author>tc={BA5F7167-8584-44D0-BBDA-2B2584EF2C20}</author>
    <author>tc={6D493DC0-1694-4ED0-A121-66F69B9523DE}</author>
    <author>tc={0C944715-428D-4B0A-9ADB-E9FB74C76E81}</author>
    <author>tc={1979D7AC-43C5-4274-9A50-4F7B8052F008}</author>
    <author>tc={B63B7CF3-570B-497E-B22F-472937743E2F}</author>
    <author>tc={C743BD74-B3B2-4926-B774-88045BCA4C8D}</author>
    <author>tc={C9343B10-B982-4C93-A0A7-4D12B6032639}</author>
    <author>tc={B8D605D5-2ED6-4655-A12A-884418FA06D5}</author>
    <author>tc={910C7F4F-11F1-4181-8C71-33FB4CD1B507}</author>
    <author>tc={18E58E9B-2BF5-49E3-BAA8-F427F80CEB39}</author>
    <author>tc={8B26CA00-4838-46AD-A568-9E97A0A54FD0}</author>
    <author>tc={5289F92F-C167-4DAE-B218-15C5B73D12D3}</author>
    <author>tc={9AAD5753-2768-4F4F-98B8-9D4D16A81B62}</author>
    <author>tc={B61BB871-A291-4387-9180-C86571393B1D}</author>
    <author>tc={5F838633-4B91-4CFD-BC73-9D784C968DFF}</author>
    <author>tc={80B637D0-D448-3343-889D-4B4E04520700}</author>
    <author>tc={26A5CD62-B690-4093-83E0-02A7F661E04B}</author>
    <author>tc={8D670126-8767-4356-BB20-85CC4791E538}</author>
    <author>tc={9AAF593C-0E07-4638-B7E7-D9E70D7ED4AF}</author>
    <author>tc={8895941A-4838-4ECB-9482-E6AFA849D481}</author>
    <author>tc={86071068-E9A7-4670-AABF-FC9D9E3FC531}</author>
    <author>tc={E98CE8B1-72CC-4959-A71A-D5D020543EE1}</author>
    <author>tc={1DE4E5EE-4C75-460E-A024-6D893BF8553C}</author>
    <author>tc={A6C8E711-D57E-4191-B839-82635DC98ED1}</author>
    <author>tc={E1D381D7-9764-43CB-809B-BAD0C0D125E9}</author>
    <author>tc={92EFB605-FDA6-411C-A8DE-7656E1E58B38}</author>
    <author>tc={86B0C946-A53A-441C-8528-C8926DEBDE44}</author>
    <author>tc={3828492C-8500-46A9-96F6-E3F379BB17CF}</author>
    <author>tc={E1BC119B-18C4-4679-AA0B-F650ED29EABC}</author>
    <author>tc={3FF72E08-69A4-43F7-8F61-E46A79D7B9A3}</author>
    <author>tc={F03CBA85-CA0D-485E-B84D-48E14EB0CD9C}</author>
    <author>tc={8B1CD9F1-AF7C-4BFB-9B40-F92C874E569E}</author>
    <author>tc={BDFA7EDF-E074-44A0-BEF1-BBE33601F68D}</author>
    <author>tc={D024693E-9A91-4F0C-8056-20E41DF23248}</author>
    <author>tc={CE8F3A71-13EA-4A6C-9C3C-E83EFD3BD07C}</author>
    <author>tc={B7127D28-6CF1-4038-B41F-2FD83539DCE1}</author>
    <author>tc={241686D2-4E4A-4DA0-BB04-02557AEA235D}</author>
    <author>tc={0CCF248C-1248-4D79-8A92-9C18E7950B50}</author>
    <author>tc={5981B6BB-9C7E-4168-B5C4-DDC3D95CD266}</author>
    <author>tc={54147F76-BF26-4CC1-9F92-0ABBBC061BF0}</author>
    <author>tc={49D4202A-CC6A-4905-96EA-6BE56BA87E18}</author>
    <author>tc={07E5D547-3C79-403E-89B1-ACCBB2232462}</author>
    <author>tc={F4574F34-C55B-4D33-9CBE-225D4CD2B2F1}</author>
    <author>tc={7B8A25CD-0B1E-497F-847D-FEFD1C039FFF}</author>
    <author>tc={C375DCDE-04A8-46D7-B776-B272EA297A86}</author>
    <author>tc={7FBD1BD9-C332-497F-B2B9-A4C0421DAA2E}</author>
    <author>tc={B3E00F3C-CE6D-454A-94EE-B9D415552638}</author>
    <author>tc={2D98F4B3-50ED-467C-8CD7-242AE6DB59A7}</author>
    <author>tc={450DCD03-8951-4956-B58F-083078050AE3}</author>
    <author>tc={BBBE6B9C-7600-4357-8191-AAC5018EBBB9}</author>
    <author>tc={51F46C2E-BD67-48B0-AE6A-1CAC90640399}</author>
    <author>tc={8D3C33BF-EF4D-4B76-B9CD-7B4AAFF104A1}</author>
    <author>tc={8EAF9750-F6D0-4774-AF2E-EAB41286990E}</author>
    <author>tc={E14FCBA6-8C12-4D64-BD02-D89CE66819F5}</author>
    <author>tc={942761EF-1152-4504-952A-5DA5504F0595}</author>
    <author>tc={80B1210C-76D0-428E-807C-80AD57603597}</author>
    <author>tc={ECBCE970-F23E-49A0-B7DB-BF73C61878F4}</author>
    <author>tc={C0A3C013-9623-4C65-B4A9-6EC9FA42201D}</author>
    <author>tc={8DA8041A-3A61-4DE0-AD87-DA0D33EEF232}</author>
    <author>tc={25902A15-8A9C-4389-A163-B232A9553B64}</author>
    <author>tc={9E8F0DB4-617F-4797-B651-BC153210387F}</author>
    <author>tc={3C46F228-299B-4A00-83B8-88E6E4D34588}</author>
    <author>tc={EE6D81BE-8C60-4E40-B2DC-E8B2FEE67565}</author>
    <author>tc={BF6FDC9F-B04B-4AF9-862C-2AA7361858BA}</author>
    <author>tc={46E41802-C958-4D35-8BCC-6EE87849DDB6}</author>
    <author>tc={11622FC3-FAFC-4B6F-B968-50032A2AF024}</author>
    <author>tc={9ADE6F72-0CC5-4101-AB05-BD007A61BC75}</author>
    <author>tc={C5E00995-A152-4482-9C7B-3BEDD9923AF9}</author>
    <author>tc={D1587388-B1BC-426E-B538-047E626C860E}</author>
    <author>tc={0AC0FC62-DD21-478B-9F4C-EEE6FA12327A}</author>
    <author>tc={B878034F-68F3-4E71-8EEA-8C0FC71B0AAA}</author>
    <author>tc={B658042A-07FA-4692-A869-014BE878F3F9}</author>
    <author>tc={4E54767A-2DC1-4691-8CF2-005F36FC3036}</author>
    <author>tc={EB82182C-6D04-4389-BF8E-7F8C9366E606}</author>
    <author>tc={1CE7FBCE-4A1B-4506-8DA7-8F21EE0B7BAC}</author>
    <author>tc={A385EC24-3C3A-4B35-B11D-D94A88839BBD}</author>
    <author>tc={22588A37-AE63-4CF2-8687-7AE09D910674}</author>
    <author>tc={EC4D1308-84E9-4DBF-BA30-CDA78DC97D4B}</author>
    <author>tc={CE22462F-1A8E-41AC-ABD5-7C6B9080A10F}</author>
    <author>tc={2BA49285-500E-4BE8-A1FD-17BB04261CC8}</author>
    <author>tc={20FD41F5-129E-4DA4-BB2A-21F6FB3D0C2A}</author>
    <author>tc={F5DE17D2-9B31-45E3-9B34-0CDD8147D1DC}</author>
    <author>tc={1B7AF23A-0C7F-4A0F-9BD7-A4464EC77676}</author>
    <author>tc={37F5A182-B289-4CFF-B786-2EB9A40022C4}</author>
    <author>tc={2D8CD958-475F-4E3B-806E-2A35FCB4DCFA}</author>
    <author>tc={009317FB-5A33-42F3-A704-F4B4842867C4}</author>
    <author>tc={F53DFD8C-2634-4D4D-83DF-3F61C5B40538}</author>
    <author>tc={7C14423F-050B-4A70-905C-B7BF8BC9EEC7}</author>
    <author>tc={731BD9F2-FCF9-49FD-9CDD-685B63DD2EB3}</author>
    <author>tc={B096F1F9-1707-4B55-8883-D8A69C8D73FF}</author>
    <author>tc={A30E9F69-FAAC-45FD-A180-6D41D9E95A0D}</author>
    <author>tc={E584B3DE-F2B5-465A-A663-DF56EE0B561F}</author>
    <author>tc={597765E7-EABB-491A-9732-65E1EB9A37D8}</author>
    <author>tc={3770E432-561D-4D07-9126-39AA2B52B3E3}</author>
    <author>tc={80CBD1F0-2B97-46F1-8818-CC6FE3BF74F2}</author>
    <author>tc={B425905D-F831-40A6-8065-061446D6A7A7}</author>
    <author>tc={C2E48FB5-3D9D-40AF-8865-EBD7726DAD82}</author>
    <author>tc={2D00F2DC-3246-4B11-9590-EB6317BA7E51}</author>
    <author>tc={3D23E5C8-20F1-4AA9-8696-E9B247A01171}</author>
    <author>tc={98F640F8-4D77-4F47-A2D8-A4DA98BF6C8F}</author>
    <author>tc={EE1D7C30-DE21-40CD-B2CB-2A243C033A30}</author>
    <author>tc={7A8851FE-83FA-4F47-955B-BE0E205BFB3C}</author>
    <author>tc={D554DF7C-F828-4689-B81E-9CAC44631A91}</author>
    <author>tc={C3F2F827-F2FE-40A0-9F42-5A997A5C0682}</author>
    <author>tc={4E2D60D9-FE61-4669-97F2-11EF64CB9812}</author>
    <author>tc={31544AF8-6AF6-4E85-9A55-D51F5C4D37E9}</author>
    <author>tc={4613EFAE-D1EE-4AF4-BF55-03013A199A32}</author>
    <author>tc={C7F40299-E076-4B3F-A40E-4CE99CD9B13A}</author>
    <author>tc={E274FE3A-2B97-4A14-8408-9DDC876F5280}</author>
    <author>tc={82002B1A-73EE-4491-AC74-BE2AB3BBA14B}</author>
    <author>tc={440491A9-1755-4085-824D-E107F898369A}</author>
    <author>tc={0660F62C-B08A-41F2-AFA4-864BA9D5D903}</author>
    <author>tc={4941B3EA-84FC-47B7-8A05-EC254947F375}</author>
    <author>tc={8836846C-9D41-425B-9B98-8C3A9C5580D0}</author>
    <author>tc={B8881F86-F1E6-4FB4-9AF6-170087197DDA}</author>
    <author>tc={080DF6C9-5F12-4D4C-8BC6-39EEBF833C35}</author>
    <author>tc={51C9774B-4AD5-41EC-9204-865BC4A62B62}</author>
    <author>tc={08BD77B1-0AE7-4E16-B09B-059E7433C8A0}</author>
    <author>tc={AF0FC7CB-F016-4F9D-B992-C3E84E50CFC2}</author>
    <author>tc={300E7B77-2D60-4D98-902C-9E335EC8AADB}</author>
    <author>tc={38C0FEAB-8E82-4836-AEA7-6E7915E3D6B8}</author>
    <author>tc={9DA17BAE-A0EE-4C70-BB7F-91EDA444334A}</author>
    <author>tc={419B9AA9-2746-4AD7-87B7-FBA5804FB1FC}</author>
  </authors>
  <commentList>
    <comment ref="C4" authorId="0" shapeId="0" xr:uid="{B64B6178-7AB1-4298-9734-4EF28FF9E6F8}">
      <text>
        <t>[Threaded comment]
Your version of Excel allows you to read this threaded comment; however, any edits to it will get removed if the file is opened in a newer version of Excel. Learn more: https://go.microsoft.com/fwlink/?linkid=870924
Comment:
    None of these data elements tell us if the data is coming from ASPEN or OmniCAid? These data mapping document should indicate the source of where the data will be pulled.
Reply:
    Currently DS does not have an established mechanism to determine which environment this is pulled from.  Once the SI is onboarded we anticipate the ability to provide this to HSD.
Reply:
    How are we suppose to test this dashboard if we dont know where the data is coming from?
Reply:
    We asked IBM to add the following overarching rule to the top of the BRD: Eligibility/client data, counts of incarcerated individuals, and PE applications data will come from ASPEN.  Claims data will come from Omnicaid.</t>
      </text>
    </comment>
    <comment ref="C6" authorId="1" shapeId="0" xr:uid="{398791D4-4229-4D87-BC1D-BBDFEA70CF99}">
      <text>
        <t>[Threaded comment]
Your version of Excel allows you to read this threaded comment; however, any edits to it will get removed if the file is opened in a newer version of Excel. Learn more: https://go.microsoft.com/fwlink/?linkid=870924
Comment:
    YEAR_D does not have these EEM columns
Reply:
    Notes from meeting: Sandi - these columnss were used in previous mappings.  IBM to take a look at this and adjust.  Gary - some of these need to be developed as business rules (not existing data fields - they will be derived). Sandi - this should be in a "calculated/derived/business rule" field.  Mike - agrees to move this to business rules column.
Reply:
    Business Rules have been updated to address the feedback</t>
      </text>
    </comment>
    <comment ref="D6" authorId="2" shapeId="0" xr:uid="{540FFE51-5B78-485A-B9BB-2D69C65C66B5}">
      <text>
        <t>[Threaded comment]
Your version of Excel allows you to read this threaded comment; however, any edits to it will get removed if the file is opened in a newer version of Excel. Learn more: https://go.microsoft.com/fwlink/?linkid=870924
Comment:
    I dont see State FY refferanced here or by month or by quarter?
Reply:
    Sandi - when moving columns to business rules, will add these additional time paramters.
Reply:
    Business Rules have been updated to address the feedback
Reply:
    Confirmed the following language was added: User selects 12 Months (default), Calendar Year, Federal Fiscal Year, State Fiscal Year, 1 Month, or 1 Calendar Quarter</t>
      </text>
    </comment>
    <comment ref="J6" authorId="3" shapeId="0" xr:uid="{566419BE-05D1-414D-B37D-EC19E21B1C73}">
      <text>
        <t>[Threaded comment]
Your version of Excel allows you to read this threaded comment; however, any edits to it will get removed if the file is opened in a newer version of Excel. Learn more: https://go.microsoft.com/fwlink/?linkid=870924
Comment:
    I thought business rules are going to allow us to specify a timeframe by month and also by QTR. Please add those business rules.
Reply:
    Sandi - requirement was by month, by qtr, or by year.  Jeanelle is requesting to view a range, and thought that functionality was supported.  Sandi - have not identified a range as a requirement, but all other time paramters are supported (one month, one qtr, CY, FFY, SFY, rolling 12 month)
Reply:
    Business Rules have been updated to address the feedback
Reply:
    Confirmed the following language was added: User selects 12 Months (default), Calendar Year, Federal Fiscal Year, State Fiscal Year, 1 Month, or 1 Calendar Quarter</t>
      </text>
    </comment>
    <comment ref="K6" authorId="4" shapeId="0" xr:uid="{4A7BC780-80E2-4916-95A3-25D54C8CD779}">
      <text>
        <t>[Threaded comment]
Your version of Excel allows you to read this threaded comment; however, any edits to it will get removed if the file is opened in a newer version of Excel. Learn more: https://go.microsoft.com/fwlink/?linkid=870924
Comment:
    We should be able to see the data in the selected time periods of federal fiscal year, SFY, Calendar year, by QTR and by month.
Reply:
    Confirmed the following language was added: User selects 12 Months (default), Calendar Year, Federal Fiscal Year, State Fiscal Year, 1 Month, or 1 Calendar Quarter</t>
      </text>
    </comment>
    <comment ref="J11" authorId="5" shapeId="0" xr:uid="{3AE73D5F-1D93-4F26-9716-A03FCA4554A2}">
      <text>
        <t>[Threaded comment]
Your version of Excel allows you to read this threaded comment; however, any edits to it will get removed if the file is opened in a newer version of Excel. Learn more: https://go.microsoft.com/fwlink/?linkid=870924
Comment:
    What does this business rule mean? We can only look back two years? Or we can only pick two years at a time to view?
Reply:
    There is an option to compare two years at a time.  But the data is not restricted to only two years.</t>
      </text>
    </comment>
    <comment ref="C14" authorId="6" shapeId="0" xr:uid="{FEDC165D-8124-495B-94F0-90959CE09BEF}">
      <text>
        <t>[Threaded comment]
Your version of Excel allows you to read this threaded comment; however, any edits to it will get removed if the file is opened in a newer version of Excel. Learn more: https://go.microsoft.com/fwlink/?linkid=870924
Comment:
    There is no table GENDER_D in EEM. Perhaps this should be BIOLOGICAL_GENDER_D
Reply:
    IBM to double check.
Reply:
    This has been updated</t>
      </text>
    </comment>
    <comment ref="I15" authorId="7" shapeId="0" xr:uid="{5FFEA4B4-FCAD-465B-86C2-DC206B0D4CE6}">
      <text>
        <t>[Threaded comment]
Your version of Excel allows you to read this threaded comment; however, any edits to it will get removed if the file is opened in a newer version of Excel. Learn more: https://go.microsoft.com/fwlink/?linkid=870924
Comment:
    I dont see State FY refferanced here or by month or by quarter?
Reply:
    This has been updated</t>
      </text>
    </comment>
    <comment ref="J16" authorId="8" shapeId="0" xr:uid="{5C7B9CE5-AB63-47C9-816E-D2A0537CEFFB}">
      <text>
        <t>[Threaded comment]
Your version of Excel allows you to read this threaded comment; however, any edits to it will get removed if the file is opened in a newer version of Excel. Learn more: https://go.microsoft.com/fwlink/?linkid=870924
Comment:
    I want to show the county that they are incarcerated in Not the county of their physical or mailing address is located in.
Reply:
    Sandi - confirmed.  Will better spell this out in the mapping.  Will need to pull the ASPEN facility address.
Reply:
    The business rule has been elaborated on to further address the concern.
Reply:
    This has been updated</t>
      </text>
    </comment>
    <comment ref="D22" authorId="9" shapeId="0" xr:uid="{BA41F900-A4A4-4D6F-9C75-F86FD016E241}">
      <text>
        <t>[Threaded comment]
Your version of Excel allows you to read this threaded comment; however, any edits to it will get removed if the file is opened in a newer version of Excel. Learn more: https://go.microsoft.com/fwlink/?linkid=870924
Comment:
    CLIENT_ID is not a valid column name in the EEM schema
Reply:
    CLIENT_ID has been updated to CLIENTIDENTIFIER throughout the document.</t>
      </text>
    </comment>
    <comment ref="J22" authorId="10" shapeId="0" xr:uid="{527944F8-22F4-40C7-85E7-3DC46FDABBA8}">
      <text>
        <t>[Threaded comment]
Your version of Excel allows you to read this threaded comment; however, any edits to it will get removed if the file is opened in a newer version of Excel. Learn more: https://go.microsoft.com/fwlink/?linkid=870924
Comment:
    This number of incarcerated individuals should include all individuals who have an approved HSD program ie mediciad, snap, cash, Liheap ect. I dont see there is a table to get this inforamtion? Please verify
Reply:
    The DW will include anyone with a CLIENTIDENTIFER regardless of their program.  By only filtering for incarcerated individuals during the report parameters ensures everyone is included regardless of their program.</t>
      </text>
    </comment>
    <comment ref="G25" authorId="11" shapeId="0" xr:uid="{F3F27B81-BBDB-4FBB-902C-C659312FADF3}">
      <text>
        <t>[Threaded comment]
Your version of Excel allows you to read this threaded comment; however, any edits to it will get removed if the file is opened in a newer version of Excel. Learn more: https://go.microsoft.com/fwlink/?linkid=870924
Comment:
    Why is ClaimHeader from the canonical model referenced here?  Follow up with Mike.
Reply:
    The reference to ClaimHeader has been removed.  This data will come from ASPEN.</t>
      </text>
    </comment>
    <comment ref="I25" authorId="12" shapeId="0" xr:uid="{88C43968-0E24-49FB-8A04-0C11CC498956}">
      <text>
        <t>[Threaded comment]
Your version of Excel allows you to read this threaded comment; however, any edits to it will get removed if the file is opened in a newer version of Excel. Learn more: https://go.microsoft.com/fwlink/?linkid=870924
Comment:
    How are you going to determine the member county for the previous year? I dont know if you can by only pulling data from client ID? Please explain?
Reply:
    The current dashboard design does not have a metric to represent the member's countyfor the previous year.  This particular metric is comparing the number of incarcerated individuals during the chosen report period to the previous time period to understand how the metric has changed over time.
Reply:
    Let me clarify- How are you going to determine the member count for the previous reporting time period for the incarcerated individuals?
Reply:
    Jeanelle - Have inidividuals who get reinstated retroactively.  Example, could reinstate back a month when called by a client who didnt successfully get reinstated.  Sandi - there could be a lag in the data.  Chris - At the point running data, will run based on what is in system.  Once reinstatement occurs, that data will be picked up.  Jeanelle - will there be a lookback period?  Chris - It depends on when pulling data.  Will need to allow for lag and re-look at the data.  Data won't be static, with each run will be based on current data in the system.  Jeanelle - this clears up her concern.  Therefore marking this comment as resolved.</t>
      </text>
    </comment>
    <comment ref="J25" authorId="13" shapeId="0" xr:uid="{2EE67099-568A-472D-B9EB-9830FC59485E}">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Reply:
    The trend line will show the chosen report period - 12 months.  For example, if you chose to run the report for Qtr 1 2021 then the trend line will show Qtr 1 2020 to provide a comparison for the same time periods.</t>
      </text>
    </comment>
    <comment ref="D26" authorId="14" shapeId="0" xr:uid="{B691F77F-48F0-4419-A83F-782605993B7C}">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
Reply:
    This was updated to pull the data from ASPEN.  The following rule now applies to the entire BRD: Eligibility/client data, counts of incarcerated individuals, and PE applications data will come from ASPEN.  Claims data will come from Omnicaid.</t>
      </text>
    </comment>
    <comment ref="D28" authorId="15" shapeId="0" xr:uid="{23C1504A-1FBD-4B54-8FE9-B9161B314765}">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
Reply:
    This was updated to pull the data from ASPEN.  The following rule now applies to the entire BRD: Eligibility/client data, counts of incarcerated individuals, and PE applications data will come from ASPEN.  Claims data will come from Omnicaid.</t>
      </text>
    </comment>
    <comment ref="I28" authorId="16" shapeId="0" xr:uid="{32C50390-6D79-415A-8A91-96BE6116FABF}">
      <text>
        <t>[Threaded comment]
Your version of Excel allows you to read this threaded comment; however, any edits to it will get removed if the file is opened in a newer version of Excel. Learn more: https://go.microsoft.com/fwlink/?linkid=870924
Comment:
    How are you going to determine the member county for the previous year? I dont know if you can by only pulling data from client ID? Please explain?
Reply:
    Please reference the comment in cell I23
Reply:
    This question is the same as the comment in I23.  Copying the response to that comment here for ease of review:   This was discussed at a meeting with IBM and HSD, here are the notes from that discussion:  Jeanelle - Have inidividuals who get reinstated retroactively.  Example, could reinstate back a month when called by a client who didnt successfully get reinstated.  Sandi - there could be a lag in the data.  Chris - At the point running data, will run based on what is in system.  Once reinstatement occurs, that data will be picked up.  Jeanelle - will there be a lookback period?  Chris - It depends on when pulling data.  Will need to allow for lag and re-look at the data.  Data won't be static, with each run will be based on current data in the system.  Jeanelle - this clears up her concern.  Therefore marking this comment as resolved.</t>
      </text>
    </comment>
    <comment ref="J28" authorId="17" shapeId="0" xr:uid="{DA2DFC35-8ACB-4A42-BC8D-99404DE8B8FD}">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Reply:
    Please reference the comment in cell J23</t>
      </text>
    </comment>
    <comment ref="D29" authorId="18" shapeId="0" xr:uid="{7EAFD37A-2A9D-4955-874C-C9268032E682}">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
Reply:
    This was updated to pull the data from ASPEN.  The following rule now applies to the entire BRD: Eligibility/client data, counts of incarcerated individuals, and PE applications data will come from ASPEN.  Claims data will come from Omnicaid.</t>
      </text>
    </comment>
    <comment ref="K29" authorId="19" shapeId="0" xr:uid="{7CFEE211-C1C1-422D-8109-BE86883B431C}">
      <text>
        <t>[Threaded comment]
Your version of Excel allows you to read this threaded comment; however, any edits to it will get removed if the file is opened in a newer version of Excel. Learn more: https://go.microsoft.com/fwlink/?linkid=870924
Comment:
    This KPI should include all incarcerated individuals who have a non-medicaid COE only. ex a incarcerated individual has SNAP benefits only, then they shoul be listed here.
Reply:
    This is only providing context to how the KPI for Medicaid Eligible Incarcerated is calculated because it is listed in cell J27.
Reply:
    Just to clarify any individuals who are inculded in this KPI are those who do not have any Medicaid benefits.
Reply:
    Asked IBM to add this to the Business Rules and Notes column to clarify for the developer how this metric should be calculated.</t>
      </text>
    </comment>
    <comment ref="I31" authorId="20" shapeId="0" xr:uid="{CEBF077B-6836-4C0C-864E-3911F669DD83}">
      <text>
        <t>[Threaded comment]
Your version of Excel allows you to read this threaded comment; however, any edits to it will get removed if the file is opened in a newer version of Excel. Learn more: https://go.microsoft.com/fwlink/?linkid=870924
Comment:
    How are you going to determine the member county for the previous year? I dont know if you can by only pulling data from client ID? Please explain? This comment is for all the data fields that show this type of data
Reply:
    Please reference the comment in cell I23</t>
      </text>
    </comment>
    <comment ref="C32" authorId="21" shapeId="0" xr:uid="{B09ACE3C-5C56-49FF-A8FA-4EC4ECA71B94}">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D32" authorId="22" shapeId="0" xr:uid="{9D670B48-2682-43BC-BF54-6668E67FB4ED}">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J32" authorId="23" shapeId="0" xr:uid="{92F58D20-06CF-49EA-B89E-2ED3508CDEF6}">
      <text>
        <t>[Threaded comment]
Your version of Excel allows you to read this threaded comment; however, any edits to it will get removed if the file is opened in a newer version of Excel. Learn more: https://go.microsoft.com/fwlink/?linkid=870924
Comment:
    The business rules for this data pull is not clear. Please explain?
Reply:
    The business rule has been elaborated on for to address the concern.
Reply:
    This doesn't make sense to me.   ARe you pulling from ASPEN or Omnicaid here?   To say it can't be Null or spaces doesn't seem to take into account the dates associated with the COE.  Clients can have multiple COES over time.  Omnicaid doesn't really record a 'suspension'.   We record that there is an incarceration COE span (054) in conjunction with a Medicaid span which means we will only pay for certain services if the incarceration facility is on the list to be paid.
Reply:
    To follow what you have below for reinstatements, i guess the logic here should be that the incarceration month = Medicaid month.  I think you'd have to create member months to do the comparison regardless of what period you're running the report for. Defining the overlap of Medicaid w/Incarceration as Medicaid span begin date &lt;= Incarceration span end date and Medicaid span end date &gt;= Incarceration span begin date
Reply:
    Chris - previous discussion will change all of these business rules because the data will come from ASPEN instead of Omnicaid.
Jeanelle - if pulling data from ASPEN, also need to be looking at the dates of incarceration.  Look at COE, incarceration begin date (have they been incarcerated for 30 days?), has the individual been suspended [from Medicaid] due to being incarcerated more than 30 days?</t>
      </text>
    </comment>
    <comment ref="J34" authorId="24" shapeId="0" xr:uid="{DEB9CD35-F4C9-4922-AEB7-B22BA4426640}">
      <text>
        <t>[Threaded comment]
Your version of Excel allows you to read this threaded comment; however, any edits to it will get removed if the file is opened in a newer version of Excel. Learn more: https://go.microsoft.com/fwlink/?linkid=870924
Comment:
    From looking below at how you're identifying monies saved due to suspension, it seems like you're identifying suspension as the clients removal from managed care during the incarceration period.   if that's so, you haven't identified any managed care fields here.  ??
Reply:
    Chris - when talking about overall suspension, if only talking about capitations amount, the business rules are accurate.  Adjustment reason code=103 AND voided.</t>
      </text>
    </comment>
    <comment ref="C35" authorId="25" shapeId="0" xr:uid="{5FD3C945-E6B5-41C1-95DD-48863A17CCEB}">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D35" authorId="26" shapeId="0" xr:uid="{9D85F4AE-A3EA-4396-8081-C58C1286C7E2}">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J35" authorId="27" shapeId="0" xr:uid="{E43CDDF2-0E58-491B-AC3F-9F571570A9E3}">
      <text>
        <t>[Threaded comment]
Your version of Excel allows you to read this threaded comment; however, any edits to it will get removed if the file is opened in a newer version of Excel. Learn more: https://go.microsoft.com/fwlink/?linkid=870924
Comment:
    The spans in Omnicaid don't really work this way.  The Medicaid eligibility doesn't usually end because the incarceration span has been entered.   So the Medicaid COE begin date may be well before the 054 span and the Medicaid COE span usually remains open-ended.  So a 'reinstatement' is simply that the 054 span ends and the Medicaid COE span end date is greater than the 054 COE span end date.   Also, you're using the term 'enrolled' which to us means managed care.  Are you trying to capture the enrollment here or the Eligibility?
Reply:
    Sandi/Chris - this business rule will actually change because the data will now be pulled from ASPEN instead of Omnicaid.  
Edmundo - in ASPEN, living arrangement field changes (no longer Jail/Prison) and they still retain their Medicaid eligibility.  Also look at facility screen circumstance end date and release date.</t>
      </text>
    </comment>
    <comment ref="C39" authorId="28" shapeId="0" xr:uid="{294EC08E-9476-41EB-A43A-CE06E6E9B23C}">
      <text>
        <t>[Threaded comment]
Your version of Excel allows you to read this threaded comment; however, any edits to it will get removed if the file is opened in a newer version of Excel. Learn more: https://go.microsoft.com/fwlink/?linkid=870924
Comment:
    not the right table
Reply:
    Chris - capitations are found in the professional table.</t>
      </text>
    </comment>
    <comment ref="J39" authorId="29" shapeId="0" xr:uid="{2B423A35-E233-44EE-9651-ED984C2AC196}">
      <text>
        <t>[Threaded comment]
Your version of Excel allows you to read this threaded comment; however, any edits to it will get removed if the file is opened in a newer version of Excel. Learn more: https://go.microsoft.com/fwlink/?linkid=870924
Comment:
    '103' is a claim adjustment reason code used on the capitation void.   Doesn't seem like you've identified that field anywhere. The claim status code = '1' identifies the void.
Reply:
    claim status code = 1 (void) AND Omnciaid claim adjustment reason code =103.  Needs to be the combination of both.
Reply:
    Chris - NM medicaid values (not the CAS code)</t>
      </text>
    </comment>
    <comment ref="C43" authorId="30" shapeId="0" xr:uid="{16D94A75-9F4A-4139-9F5D-1CA54D5288CF}">
      <text>
        <t>[Threaded comment]
Your version of Excel allows you to read this threaded comment; however, any edits to it will get removed if the file is opened in a newer version of Excel. Learn more: https://go.microsoft.com/fwlink/?linkid=870924
Comment:
    not the right table
Reply:
    Chris - capitations are found in the professional table.</t>
      </text>
    </comment>
    <comment ref="J44" authorId="31" shapeId="0" xr:uid="{5D299B18-2A0C-42DF-8AAE-EBB9565B422F}">
      <text>
        <t>[Threaded comment]
Your version of Excel allows you to read this threaded comment; however, any edits to it will get removed if the file is opened in a newer version of Excel. Learn more: https://go.microsoft.com/fwlink/?linkid=870924
Comment:
    '103' is a claim adjustment reason code used on the capitation void.   Doesn't seem like you've identified that field anywhere. The claim status code = '1' identifies the void.
Reply:
    claim status code = 1 (void) AND Omnciaid claim adjustment reason code =103.  Needs to be the combination of both.
Reply:
    Chris - NM medicaid values (not the CAS code)</t>
      </text>
    </comment>
    <comment ref="J49" authorId="32" shapeId="0" xr:uid="{896C3ECD-8C0B-49D1-8370-DC6CD505BBF5}">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D50" authorId="33" shapeId="0" xr:uid="{4759E30A-BE3F-468D-B964-D95E3CFCA646}">
      <text>
        <t>[Threaded comment]
Your version of Excel allows you to read this threaded comment; however, any edits to it will get removed if the file is opened in a newer version of Excel. Learn more: https://go.microsoft.com/fwlink/?linkid=870924
Comment:
    CLIENT_ID is not a valid column name in the EEM schema
Reply:
    CLIENT_ID has been updated to CLIENTIDENTIFIER throughout the document.</t>
      </text>
    </comment>
    <comment ref="J50" authorId="34" shapeId="0" xr:uid="{F1EE00E5-B6FC-4D52-85AE-93517B9CB6EF}">
      <text>
        <t>[Threaded comment]
Your version of Excel allows you to read this threaded comment; however, any edits to it will get removed if the file is opened in a newer version of Excel. Learn more: https://go.microsoft.com/fwlink/?linkid=870924
Comment:
    This number of incarcerated individuals should include all individuals who have an approved HSD program ie mediciad, snap, cash, Liheap ect. I dont see there is a table to get this inforamtion? Please verify
Reply:
    The DW will include anyone with a CLIENTIDENTIFER regardless of their program.  By only filtering for incarcerated individuals during the report parameters ensures everyone is included regardless of their program.</t>
      </text>
    </comment>
    <comment ref="J55" authorId="35" shapeId="0" xr:uid="{718DE20C-24B8-4AB1-BB67-7E5628C88C11}">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D56" authorId="36" shapeId="0" xr:uid="{78C9AAA1-671F-4CC9-B1DD-1F086050A153}">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J60" authorId="37" shapeId="0" xr:uid="{F6AC9A22-36E3-4962-963E-1E4961A41309}">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D61" authorId="38" shapeId="0" xr:uid="{A182AA50-5754-4F30-9069-2F9BFFFEBBA6}">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K61" authorId="39" shapeId="0" xr:uid="{5995A305-4973-48AD-B1E3-6C907E72925F}">
      <text>
        <t>[Threaded comment]
Your version of Excel allows you to read this threaded comment; however, any edits to it will get removed if the file is opened in a newer version of Excel. Learn more: https://go.microsoft.com/fwlink/?linkid=870924
Comment:
    This KPI should include all incarcerated individuals who have a non-medicaid COE only. ex a incarcerated individual has SNAP benefits only, then they shoul be listed here.
Reply:
    This is only providing context to how the KPI for Medicaid Eligible Incarcerated is calculated because it is listed in cell J27.
Reply:
    Just to clarify any individuals who are inculded in this KPI are those who do not have any Medicaid benefits.</t>
      </text>
    </comment>
    <comment ref="C66" authorId="40" shapeId="0" xr:uid="{FF812558-2AEF-4054-8745-BDD69782D3CC}">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D66" authorId="41" shapeId="0" xr:uid="{3E7911C2-3BDA-4CFF-A81B-045D5475FE76}">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J66" authorId="42" shapeId="0" xr:uid="{985E2667-4CAC-4628-AFE9-9DFFF99542D3}">
      <text>
        <t>[Threaded comment]
Your version of Excel allows you to read this threaded comment; however, any edits to it will get removed if the file is opened in a newer version of Excel. Learn more: https://go.microsoft.com/fwlink/?linkid=870924
Comment:
    The business rules for this data pull is not clear. Please explain?
Reply:
    The business rule has been elaborated on for to address the concern.
Reply:
    This doesn't make sense to me.   ARe you pulling from ASPEN or Omnicaid here?   To say it can't be Null or spaces doesn't seem to take into account the dates associated with the COE.  Clients can have multiple COES over time.  Omnicaid doesn't really record a 'suspension'.   We record that there is an incarceration COE span (054) in conjunction with a Medicaid span which means we will only pay for certain services if the incarceration facility is on the list to be paid.
Reply:
    To follow what you have below for reinstatements, i guess the logic here should be that the incarceration month = Medicaid month.  I think you'd have to create member months to do the comparison regardless of what period you're running the report for. Defining the overlap of Medicaid w/Incarceration as Medicaid span begin date &lt;= Incarceration span end date and Medicaid span end date &gt;= Incarceration span begin date
Reply:
    Chris - previous discussion will change all of these business rules because the data will come from ASPEN instead of Omnicaid.
Jeanelle - if pulling data from ASPEN, also need to be looking at the dates of incarceration.  Look at COE, incarceration begin date (have they been incarcerated for 30 days?), has the individual been suspended [from Medicaid] due to being incarcerated more than 30 days?</t>
      </text>
    </comment>
    <comment ref="C71" authorId="43" shapeId="0" xr:uid="{BAC56796-B30F-414A-A559-83C3D9D13353}">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D71" authorId="44" shapeId="0" xr:uid="{8DA2A9FA-FFEA-43A8-A3EC-BD943E3A234D}">
      <text>
        <t>[Threaded comment]
Your version of Excel allows you to read this threaded comment; however, any edits to it will get removed if the file is opened in a newer version of Excel. Learn more: https://go.microsoft.com/fwlink/?linkid=870924
Comment:
    I would think if your pulling this data from OmniCaid then you would also want to pull the case number, active eligibilty and active 054 span. The client would need to meet all this criteria to be counted in this population.
Reply:
    Please reference J24
Reply:
    I understand the criteria however i'm concern that half of the rules are from ASPEN and the other are from OmniCaid?</t>
      </text>
    </comment>
    <comment ref="J71" authorId="45" shapeId="0" xr:uid="{BBAC8E6B-7EC2-4061-80A3-F5D3A188F919}">
      <text>
        <t>[Threaded comment]
Your version of Excel allows you to read this threaded comment; however, any edits to it will get removed if the file is opened in a newer version of Excel. Learn more: https://go.microsoft.com/fwlink/?linkid=870924
Comment:
    The spans in Omnicaid don't really work this way.  The Medicaid eligibility doesn't usually end because the incarceration span has been entered.   So the Medicaid COE begin date may be well before the 054 span and the Medicaid COE span usually remains open-ended.  So a 'reinstatement' is simply that the 054 span ends and the Medicaid COE span end date is greater than the 054 COE span end date.   Also, you're using the term 'enrolled' which to us means managed care.  Are you trying to capture the enrollment here or the Eligibility?
Reply:
    Sandi/Chris - this business rule will actually change because the data will now be pulled from ASPEN instead of Omnicaid.  
Edmundo - in ASPEN, living arrangement field changes (no longer Jail/Prison) and they still retain their Medicaid eligibility.  Also look at facility screen circumstance end date and release date.</t>
      </text>
    </comment>
    <comment ref="C77" authorId="46" shapeId="0" xr:uid="{BA5F7167-8584-44D0-BBDA-2B2584EF2C20}">
      <text>
        <t>[Threaded comment]
Your version of Excel allows you to read this threaded comment; however, any edits to it will get removed if the file is opened in a newer version of Excel. Learn more: https://go.microsoft.com/fwlink/?linkid=870924
Comment:
    not the right table
Reply:
    Chris - capitations are found in the professional table.</t>
      </text>
    </comment>
    <comment ref="J78" authorId="47" shapeId="0" xr:uid="{6D493DC0-1694-4ED0-A121-66F69B9523DE}">
      <text>
        <t>[Threaded comment]
Your version of Excel allows you to read this threaded comment; however, any edits to it will get removed if the file is opened in a newer version of Excel. Learn more: https://go.microsoft.com/fwlink/?linkid=870924
Comment:
    '103' is a claim adjustment reason code used on the capitation void.   Doesn't seem like you've identified that field anywhere. The claim status code = '1' identifies the void.
Reply:
    claim status code = 1 (void) AND Omnciaid claim adjustment reason code =103.  Needs to be the combination of both.
Reply:
    Chris - NM medicaid values (not the CAS code)</t>
      </text>
    </comment>
    <comment ref="J82" authorId="48" shapeId="0" xr:uid="{0C944715-428D-4B0A-9ADB-E9FB74C76E81}">
      <text>
        <t>[Threaded comment]
Your version of Excel allows you to read this threaded comment; however, any edits to it will get removed if the file is opened in a newer version of Excel. Learn more: https://go.microsoft.com/fwlink/?linkid=870924
Comment:
    capability that will display a list of each facility attributed to the county and the total member count in each facility.
Reply:
    Row 78 enables a member count and row 80 enables the capability to sort based on facility</t>
      </text>
    </comment>
    <comment ref="K82" authorId="49" shapeId="0" xr:uid="{1979D7AC-43C5-4274-9A50-4F7B8052F008}">
      <text>
        <t>[Threaded comment]
Your version of Excel allows you to read this threaded comment; however, any edits to it will get removed if the file is opened in a newer version of Excel. Learn more: https://go.microsoft.com/fwlink/?linkid=870924
Comment:
    State of New Mexico will be shown here
Reply:
    Correct</t>
      </text>
    </comment>
    <comment ref="K83" authorId="50" shapeId="0" xr:uid="{B63B7CF3-570B-497E-B22F-472937743E2F}">
      <text>
        <t>[Threaded comment]
Your version of Excel allows you to read this threaded comment; however, any edits to it will get removed if the file is opened in a newer version of Excel. Learn more: https://go.microsoft.com/fwlink/?linkid=870924
Comment:
    State of New Mexico will be shown here
Reply:
    Correct</t>
      </text>
    </comment>
    <comment ref="C84" authorId="51" shapeId="0" xr:uid="{C743BD74-B3B2-4926-B774-88045BCA4C8D}">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E84" authorId="52" shapeId="0" xr:uid="{C9343B10-B982-4C93-A0A7-4D12B6032639}">
      <text>
        <t>[Threaded comment]
Your version of Excel allows you to read this threaded comment; however, any edits to it will get removed if the file is opened in a newer version of Excel. Learn more: https://go.microsoft.com/fwlink/?linkid=870924
Comment:
    What is the Client_Eligibiltiy_Event table?
Reply:
    The Client_Eligibility_Event_F provides a running history of a client's eligibility.
Reply:
    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
      </text>
    </comment>
    <comment ref="K84" authorId="53" shapeId="0" xr:uid="{B8D605D5-2ED6-4655-A12A-884418FA06D5}">
      <text>
        <t>[Threaded comment]
Your version of Excel allows you to read this threaded comment; however, any edits to it will get removed if the file is opened in a newer version of Excel. Learn more: https://go.microsoft.com/fwlink/?linkid=870924
Comment:
    I dont see the calcuations of the data in this section. In this section we want to see the total amount of individuals in each county and in each facility.
Reply:
    Cell I78 shows the calculation is simply a count of clients.  the query will sort based on facility name
Reply:
    This number needs to include all individuals who are incarcerated and on Medicaid even if they are suspended or not.
Reply:
    Dont see the calculation in I78? Can you please explain what data elements make "Count (Distinct) Client Identifier?</t>
      </text>
    </comment>
    <comment ref="C85" authorId="54" shapeId="0" xr:uid="{910C7F4F-11F1-4181-8C71-33FB4CD1B507}">
      <text>
        <t>[Threaded comment]
Your version of Excel allows you to read this threaded comment; however, any edits to it will get removed if the file is opened in a newer version of Excel. Learn more: https://go.microsoft.com/fwlink/?linkid=870924
Comment:
    I think Facility Type referances the type of facility it is, either jail or prison. Facility Name is the description name of the facility. We should be includeing the address as well in these data elements to show where the facility is located in each county.
Reply:
    The map only depends on the county of the Jail/Prison and therefore the complete address is unneccessary.
Reply:
    A mapping for facility name has been added.</t>
      </text>
    </comment>
    <comment ref="B88" authorId="55" shapeId="0" xr:uid="{18E58E9B-2BF5-49E3-BAA8-F427F80CEB39}">
      <text>
        <t>[Threaded comment]
Your version of Excel allows you to read this threaded comment; however, any edits to it will get removed if the file is opened in a newer version of Excel. Learn more: https://go.microsoft.com/fwlink/?linkid=870924
Comment:
    I dont see the mapping data element for COE, how is the COE for the specific gender type going to be indentified.
Reply:
    A mapping for COE has been added.
Reply:
    Please clarify the clients listed in this section still need to be active on Medicaid.</t>
      </text>
    </comment>
    <comment ref="C95" authorId="56" shapeId="0" xr:uid="{8B26CA00-4838-46AD-A568-9E97A0A54FD0}">
      <text>
        <t>[Threaded comment]
Your version of Excel allows you to read this threaded comment; however, any edits to it will get removed if the file is opened in a newer version of Excel. Learn more: https://go.microsoft.com/fwlink/?linkid=870924
Comment:
    How do you know if these individuals are active on Medicaid. I dont see a data map for Active COEs?
Reply:
    The requirement for this cluster is any JUST Health Client, not just those active on Medicaid.  A mapping for COE has been added just in case.</t>
      </text>
    </comment>
    <comment ref="B98" authorId="57" shapeId="0" xr:uid="{5289F92F-C167-4DAE-B218-15C5B73D12D3}">
      <text>
        <t>[Threaded comment]
Your version of Excel allows you to read this threaded comment; however, any edits to it will get removed if the file is opened in a newer version of Excel. Learn more: https://go.microsoft.com/fwlink/?linkid=870924
Comment:
    I thought this data was going to be pulled from the Admin Portal that is used by YESNM?
Reply:
    That might be the case in the future but DS does not currently receive this data from the SI.
Reply:
    Spoke to Mike to research and clarify</t>
      </text>
    </comment>
    <comment ref="J106" authorId="58" shapeId="0" xr:uid="{9AAD5753-2768-4F4F-98B8-9D4D16A81B62}">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J108" authorId="59" shapeId="0" xr:uid="{B61BB871-A291-4387-9180-C86571393B1D}">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J110" authorId="60" shapeId="0" xr:uid="{5F838633-4B91-4CFD-BC73-9D784C968DFF}">
      <text>
        <t>[Threaded comment]
Your version of Excel allows you to read this threaded comment; however, any edits to it will get removed if the file is opened in a newer version of Excel. Learn more: https://go.microsoft.com/fwlink/?linkid=870924
Comment:
    Will trend lines be matched and compared to whatever time frame we are choosing? Ex: if we are looking at a specific Qtr then will the trend line show the Qtr before and give us the percentage of the previous Qtr. This comment is for all tend line data.
Reply:
    Please reference the comment in cell J23</t>
      </text>
    </comment>
    <comment ref="B111" authorId="61" shapeId="0" xr:uid="{80B637D0-D448-3343-889D-4B4E04520700}">
      <text>
        <t>[Threaded comment]
Your version of Excel allows you to read this threaded comment; however, any edits to it will get removed if the file is opened in a newer version of Excel. Learn more: https://go.microsoft.com/fwlink/?linkid=870924
Comment:
    I thought this data was going to be pulled from the Admin Portal that is used by YESNM?
Reply:
    That might be the case in the future but DS does not currently receive this data from the SI.
Reply:
    Spoke to Mike to research and clarify</t>
      </text>
    </comment>
    <comment ref="B153" authorId="62" shapeId="0" xr:uid="{26A5CD62-B690-4093-83E0-02A7F661E04B}">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C153" authorId="63" shapeId="0" xr:uid="{8D670126-8767-4356-BB20-85CC4791E538}">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153" authorId="64" shapeId="0" xr:uid="{9AAF593C-0E07-4638-B7E7-D9E70D7ED4AF}">
      <text>
        <t>[Threaded comment]
Your version of Excel allows you to read this threaded comment; however, any edits to it will get removed if the file is opened in a newer version of Excel. Learn more: https://go.microsoft.com/fwlink/?linkid=870924
Comment:
    CLIENT_ID is not a valid column name in the EEM schema
Reply:
    CLIENT_ID has been updated to CLIENTIDENTIFIER throughout the document.
Reply:
    GL - 8/5/2021 - Updated per comment log.
Reply:
    GL - 8/5/2021 - Updated per comment log.</t>
      </text>
    </comment>
    <comment ref="E153" authorId="65" shapeId="0" xr:uid="{8895941A-4838-4ECB-9482-E6AFA849D481}">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F153" authorId="66" shapeId="0" xr:uid="{86071068-E9A7-4670-AABF-FC9D9E3FC531}">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153" authorId="67" shapeId="0" xr:uid="{E98CE8B1-72CC-4959-A71A-D5D020543EE1}">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154" authorId="68" shapeId="0" xr:uid="{1DE4E5EE-4C75-460E-A024-6D893BF8553C}">
      <text>
        <t>[Threaded comment]
Your version of Excel allows you to read this threaded comment; however, any edits to it will get removed if the file is opened in a newer version of Excel. Learn more: https://go.microsoft.com/fwlink/?linkid=870924
Comment:
    This is not a column in the EEM schema for this table. Perhaps BATCH_DOCUMENT_TYPE_CD?
Reply:
    Correct.  This has been updated</t>
      </text>
    </comment>
    <comment ref="F154" authorId="69" shapeId="0" xr:uid="{A6C8E711-D57E-4191-B839-82635DC98ED1}">
      <text>
        <t>[Threaded comment]
Your version of Excel allows you to read this threaded comment; however, any edits to it will get removed if the file is opened in a newer version of Excel. Learn more: https://go.microsoft.com/fwlink/?linkid=870924
Comment:
    This is not a column in the EEM schema for this table. Perhaps BATCH_DOCUMENT_TYPE_CD?
Reply:
    Correct.  This has been updated</t>
      </text>
    </comment>
    <comment ref="C156" authorId="70" shapeId="0" xr:uid="{E1D381D7-9764-43CB-809B-BAD0C0D125E9}">
      <text>
        <t>[Threaded comment]
Your version of Excel allows you to read this threaded comment; however, any edits to it will get removed if the file is opened in a newer version of Excel. Learn more: https://go.microsoft.com/fwlink/?linkid=870924
Comment:
    Question: Why are dental claims getting pulled here? Pharmacy claims should be pulled but only if it's a separet claim outside the inpatient hospital claim by itself.
Reply:
    Per Chris's email on 3/30 that claims outside of just Inpatient and Professional were showing up.  In order to account for all claims, e.g. Outpatient Claims, Dental was included.  Pharmacy has also been added as this was an oversight in the previous mapping.
Reply:
    It is true that there are more than the types of claims we expected to see, but i agree you'll never see a dental claim.   I've attached a file of paid claims for incarcerated clients and we're paying for outpatient, professional, lab, drug, transportation, etc.
Reply:
    WE need Rosemary to weigh in. thanks</t>
      </text>
    </comment>
    <comment ref="J156" authorId="71" shapeId="0" xr:uid="{92EFB605-FDA6-411C-A8DE-7656E1E58B38}">
      <text>
        <t>[Threaded comment]
Your version of Excel allows you to read this threaded comment; however, any edits to it will get removed if the file is opened in a newer version of Excel. Learn more: https://go.microsoft.com/fwlink/?linkid=870924
Comment:
    I thought the total Net pay would be for whatever time period we are pulling for?
Reply:
    Correct.  This has been updated</t>
      </text>
    </comment>
    <comment ref="C160" authorId="72" shapeId="0" xr:uid="{86B0C946-A53A-441C-8528-C8926DEBDE44}">
      <text>
        <t>[Threaded comment]
Your version of Excel allows you to read this threaded comment; however, any edits to it will get removed if the file is opened in a newer version of Excel. Learn more: https://go.microsoft.com/fwlink/?linkid=870924
Comment:
    Why are dental claims getting pulled here? Pharmacy claims should be pulled but only if it's a separet claim outside the inpatient hospital claim by itself
Reply:
    Please reference C100</t>
      </text>
    </comment>
    <comment ref="J160" authorId="73" shapeId="0" xr:uid="{3828492C-8500-46A9-96F6-E3F379BB17CF}">
      <text>
        <t>[Threaded comment]
Your version of Excel allows you to read this threaded comment; however, any edits to it will get removed if the file is opened in a newer version of Excel. Learn more: https://go.microsoft.com/fwlink/?linkid=870924
Comment:
    I would like to see the prior year total amount of net paid out.
Reply:
    This is to create the trend line.  By hovering over the trend line you will see the amount but it is not a stand alone KPI</t>
      </text>
    </comment>
    <comment ref="C164" authorId="74" shapeId="0" xr:uid="{E1BC119B-18C4-4679-AA0B-F650ED29EABC}">
      <text>
        <t>[Threaded comment]
Your version of Excel allows you to read this threaded comment; however, any edits to it will get removed if the file is opened in a newer version of Excel. Learn more: https://go.microsoft.com/fwlink/?linkid=870924
Comment:
    Why are dental claims getting pulled here? Pharmacy claims should be pulled but only if it's a separet claim outside the inpatient hospital claim by itself
Reply:
    Please reference C100</t>
      </text>
    </comment>
    <comment ref="J169" authorId="75" shapeId="0" xr:uid="{3FF72E08-69A4-43F7-8F61-E46A79D7B9A3}">
      <text>
        <t>[Threaded comment]
Your version of Excel allows you to read this threaded comment; however, any edits to it will get removed if the file is opened in a newer version of Excel. Learn more: https://go.microsoft.com/fwlink/?linkid=870924
Comment:
    Its not clear to me at all from this how you're getting to the fed share amount?   the fed match code doesn't give you anything related to the FMAP.   You have to use the cost center and the fed match table in effect for the dates the claim was paid.
Reply:
    Gary - this makes sense.  When needing the FMAP, this revolves around cost center.  Chris- This is correct.  Have tables that maintain rates for the different cost centers.</t>
      </text>
    </comment>
    <comment ref="J175" authorId="76" shapeId="0" xr:uid="{F03CBA85-CA0D-485E-B84D-48E14EB0CD9C}">
      <text>
        <t>[Threaded comment]
Your version of Excel allows you to read this threaded comment; however, any edits to it will get removed if the file is opened in a newer version of Excel. Learn more: https://go.microsoft.com/fwlink/?linkid=870924
Comment:
    I would like to see the prior year total amount of net paid out.
Reply:
    Please reference J104</t>
      </text>
    </comment>
    <comment ref="J194" authorId="77" shapeId="0" xr:uid="{8B1CD9F1-AF7C-4BFB-9B40-F92C874E569E}">
      <text>
        <t>[Threaded comment]
Your version of Excel allows you to read this threaded comment; however, any edits to it will get removed if the file is opened in a newer version of Excel. Learn more: https://go.microsoft.com/fwlink/?linkid=870924
Comment:
    I would like to see the prior year total amount of net paid out.
Reply:
    Please reference J104</t>
      </text>
    </comment>
    <comment ref="C207" authorId="78" shapeId="0" xr:uid="{BDFA7EDF-E074-44A0-BEF1-BBE33601F68D}">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207" authorId="79" shapeId="0" xr:uid="{D024693E-9A91-4F0C-8056-20E41DF23248}">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207" authorId="80" shapeId="0" xr:uid="{CE8F3A71-13EA-4A6C-9C3C-E83EFD3BD07C}">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Paoze H.  Shane Shariff, Carlos Ulibarri and or Elisa Walker-Moran.
Reply:
    Spoke to Carlos Ulibarri - He said the PMPM is a rate per person over the contract period. It's a fixed amount.
Reply:
    Carlos - PMPM is a fixed premium amount, does not change month to month or reflect a service amount.  
Sandi - Will need to explore this further.  Previous direction was state share/count of members/12 months.  Will need to speak to a SME to update this business rule.  Becky to set up a side session with Pao, Carlos and IBM.
Sandi - This page is not for MC, it is for FFS (incarcerated individuals).
Carlos - strike previous comment.  This logic looks correct for this population of FFS clients (for STMII program.)  Also want the capitations being saved (per member) due to member not being enrolled in MCO.  
Sandi - Capitations saved on overview page.
Reply:
    i have no idea what you're trying to do here or what this mapping could possible represent??
Reply:
    Chris - what is the state trying to see?
Edmundo - average cost for claims paid out per client.  Not in reference to MC, but total amount of dollars being spent per person for STMII claims.  Population limited to incarcerated individuals (STMII claims paid out.)  Chris - understood.
Edmundo - there was some confusion here related to Managed Care/capitation  savings, but that doesnt apply here.
Chris - Given this explanation, this business rule is correct.  
Sandi - Need to change the business rule to limit client population.  Chris - Don't need to pull from ASPEN, can pull from claims only.  Look for any claims paid for the client while they were COE=054.  The claim in Omnicaid will have this COE, which indicates it is an STMII claim.
Gary - Does this only apply to those who were COE=054 for the entire month or a portion of the month?  Should DOS be looked at within this time period?
Chris - not sure why verbiage of full months was added.  Look for any claims paid for clients with COE=054 (based on DOS within that time period.)
Edmundo - mentioned full months b/c a 54 could start mid-May.  Claim will be paid by MC for the beginning of the month.
Chris - if goal is STMII cost, then don't need to worry about MC.  If in MC, will be in MC for entire month.  As long as only pulling FFS claims, then will strictly get claims paid under STMII.  Edmundo - agrees.
Chris - criteria for IBM is FFS claims with COE=054 and DOS within reporting period.  
Chris - should we be dividing by clients that have a claim, or all incarcerated clients?  Edmundo- only clients that have a paid claim.  Sandi- thought Jeanelle wanted the denominator to be all incarcerated clients?
Need to clarify this with Jeanelle/JUST Health team.
Reply:
    GL - 8/5/2021 - Updated per comment log.</t>
      </text>
    </comment>
    <comment ref="C215" authorId="81" shapeId="0" xr:uid="{B7127D28-6CF1-4038-B41F-2FD83539DCE1}">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215" authorId="82" shapeId="0" xr:uid="{241686D2-4E4A-4DA0-BB04-02557AEA235D}">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215" authorId="83" shapeId="0" xr:uid="{0CCF248C-1248-4D79-8A92-9C18E7950B50}">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Paoze H.  Shane Shariff, Carlos Ulibarri and or Elisa Walker-Moran.
Spoke to Carlos Ulibarri - He said the PMPM is a rate per person over the contract period. It's a fixed amount
Reply:
    Please reference cell J127
Reply:
    GL - 8/5/2021 - Updated per comment log.</t>
      </text>
    </comment>
    <comment ref="C223" authorId="84" shapeId="0" xr:uid="{5981B6BB-9C7E-4168-B5C4-DDC3D95CD266}">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223" authorId="85" shapeId="0" xr:uid="{54147F76-BF26-4CC1-9F92-0ABBBC061BF0}">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223" authorId="86" shapeId="0" xr:uid="{49D4202A-CC6A-4905-96EA-6BE56BA87E18}">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Paoze H.  Shane Shariff, Carlos Ulibarri and or Elisa Walker-Moran.
Spoke to Carlos Ulibarri - He said the PMPM is a rate per person over the contract period. It's a fixed amount
Reply:
    Please reference cell J127
Reply:
    GL - 8/5/2021 - Updated per comment log.</t>
      </text>
    </comment>
    <comment ref="B231" authorId="87" shapeId="0" xr:uid="{07E5D547-3C79-403E-89B1-ACCBB2232462}">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J232" authorId="88" shapeId="0" xr:uid="{F4574F34-C55B-4D33-9CBE-225D4CD2B2F1}">
      <text>
        <t>[Threaded comment]
Your version of Excel allows you to read this threaded comment; however, any edits to it will get removed if the file is opened in a newer version of Excel. Learn more: https://go.microsoft.com/fwlink/?linkid=870924
Comment:
    Capture Claim Type= "C" per Rosemary at 6/16/21 mtg to ensure we capture Medicare Advantage claims.
Note: For claim type C, would need to combine this logic with other logic to identify if it belongs in the inpatient, professional, or other category.  Rosemary to research further.</t>
      </text>
    </comment>
    <comment ref="J237" authorId="89" shapeId="0" xr:uid="{7B8A25CD-0B1E-497F-847D-FEFD1C039FFF}">
      <text>
        <t>[Threaded comment]
Your version of Excel allows you to read this threaded comment; however, any edits to it will get removed if the file is opened in a newer version of Excel. Learn more: https://go.microsoft.com/fwlink/?linkid=870924
Comment:
    Similar to above, include Claim Type "C" per Rosemary to capture Medicare Advantage Claims.</t>
      </text>
    </comment>
    <comment ref="B247" authorId="90" shapeId="0" xr:uid="{C375DCDE-04A8-46D7-B776-B272EA297A86}">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248" authorId="91" shapeId="0" xr:uid="{7FBD1BD9-C332-497F-B2B9-A4C0421DAA2E}">
      <text>
        <t>[Threaded comment]
Your version of Excel allows you to read this threaded comment; however, any edits to it will get removed if the file is opened in a newer version of Excel. Learn more: https://go.microsoft.com/fwlink/?linkid=870924
Comment:
    Not sure why dental is listed in this table?
Reply:
    Dental should only be included in the 'Other' category.  It has been removed</t>
      </text>
    </comment>
    <comment ref="J248" authorId="92" shapeId="0" xr:uid="{B3E00F3C-CE6D-454A-94EE-B9D415552638}">
      <text>
        <t>[Threaded comment]
Your version of Excel allows you to read this threaded comment; however, any edits to it will get removed if the file is opened in a newer version of Excel. Learn more: https://go.microsoft.com/fwlink/?linkid=870924
Comment:
    Include claim type "B" and claims type "C" to capturee crossover claims per Rosemary at 6/16/21 meeting.  Rosemary to research further and confirm.</t>
      </text>
    </comment>
    <comment ref="C254" authorId="93" shapeId="0" xr:uid="{2D98F4B3-50ED-467C-8CD7-242AE6DB59A7}">
      <text>
        <t>[Threaded comment]
Your version of Excel allows you to read this threaded comment; however, any edits to it will get removed if the file is opened in a newer version of Excel. Learn more: https://go.microsoft.com/fwlink/?linkid=870924
Comment:
    Not sure why dental is listed in this table?
Reply:
    Please referenc C186</t>
      </text>
    </comment>
    <comment ref="J254" authorId="94" shapeId="0" xr:uid="{450DCD03-8951-4956-B58F-083078050AE3}">
      <text>
        <t>[Threaded comment]
Your version of Excel allows you to read this threaded comment; however, any edits to it will get removed if the file is opened in a newer version of Excel. Learn more: https://go.microsoft.com/fwlink/?linkid=870924
Comment:
    Below you are excluding claim types P and B so seems you should include B here
Reply:
    Sandi - agree, we need to remain consistent.  No quetsions.</t>
      </text>
    </comment>
    <comment ref="C260" authorId="95" shapeId="0" xr:uid="{BBBE6B9C-7600-4357-8191-AAC5018EBBB9}">
      <text>
        <t>[Threaded comment]
Your version of Excel allows you to read this threaded comment; however, any edits to it will get removed if the file is opened in a newer version of Excel. Learn more: https://go.microsoft.com/fwlink/?linkid=870924
Comment:
    Not sure why dental is listed in this table?
Reply:
    Please referenc C186</t>
      </text>
    </comment>
    <comment ref="B266" authorId="96" shapeId="0" xr:uid="{51F46C2E-BD67-48B0-AE6A-1CAC90640399}">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B267" authorId="97" shapeId="0" xr:uid="{8D3C33BF-EF4D-4B76-B9CD-7B4AAFF104A1}">
      <text>
        <t xml:space="preserve">[Threaded comment]
Your version of Excel allows you to read this threaded comment; however, any edits to it will get removed if the file is opened in a newer version of Excel. Learn more: https://go.microsoft.com/fwlink/?linkid=870924
Comment:
    We need to determine what claim types will  be listed under "other Claims" section.
</t>
      </text>
    </comment>
    <comment ref="C267" authorId="98" shapeId="0" xr:uid="{8EAF9750-F6D0-4774-AF2E-EAB41286990E}">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C100</t>
      </text>
    </comment>
    <comment ref="J267" authorId="99" shapeId="0" xr:uid="{E14FCBA6-8C12-4D64-BD02-D89CE66819F5}">
      <text>
        <t>[Threaded comment]
Your version of Excel allows you to read this threaded comment; however, any edits to it will get removed if the file is opened in a newer version of Excel. Learn more: https://go.microsoft.com/fwlink/?linkid=870924
Comment:
    What about the "T" for transport?
Reply:
    Per Chris's email on 3/30, she recommended only excluding Inpatient (I or A) and Professional (P or B).  Including every other Claim Type ensures we capture all claims the JUST Health program pays, including transport claims.</t>
      </text>
    </comment>
    <comment ref="C275" authorId="100" shapeId="0" xr:uid="{942761EF-1152-4504-952A-5DA5504F0595}">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C205</t>
      </text>
    </comment>
    <comment ref="J275" authorId="101" shapeId="0" xr:uid="{80B1210C-76D0-428E-807C-80AD57603597}">
      <text>
        <t>[Threaded comment]
Your version of Excel allows you to read this threaded comment; however, any edits to it will get removed if the file is opened in a newer version of Excel. Learn more: https://go.microsoft.com/fwlink/?linkid=870924
Comment:
    What about the "T" for transport?
Reply:
    Please reference J205</t>
      </text>
    </comment>
    <comment ref="C283" authorId="102" shapeId="0" xr:uid="{ECBCE970-F23E-49A0-B7DB-BF73C61878F4}">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C205</t>
      </text>
    </comment>
    <comment ref="B291" authorId="103" shapeId="0" xr:uid="{C0A3C013-9623-4C65-B4A9-6EC9FA42201D}">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292" authorId="104" shapeId="0" xr:uid="{8DA8041A-3A61-4DE0-AD87-DA0D33EEF232}">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C100</t>
      </text>
    </comment>
    <comment ref="C301" authorId="105" shapeId="0" xr:uid="{25902A15-8A9C-4389-A163-B232A9553B64}">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C100</t>
      </text>
    </comment>
    <comment ref="C310" authorId="106" shapeId="0" xr:uid="{9E8F0DB4-617F-4797-B651-BC153210387F}">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Please reference C100</t>
      </text>
    </comment>
    <comment ref="C318" authorId="107" shapeId="0" xr:uid="{3C46F228-299B-4A00-83B8-88E6E4D34588}">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J318" authorId="108" shapeId="0" xr:uid="{EE6D81BE-8C60-4E40-B2DC-E8B2FEE67565}">
      <text>
        <t>[Threaded comment]
Your version of Excel allows you to read this threaded comment; however, any edits to it will get removed if the file is opened in a newer version of Excel. Learn more: https://go.microsoft.com/fwlink/?linkid=870924
Comment:
    Are we also inculdeing the Medicare and Unduplicated count of clients?</t>
      </text>
    </comment>
    <comment ref="C328" authorId="109" shapeId="0" xr:uid="{BF6FDC9F-B04B-4AF9-862C-2AA7361858BA}">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C338" authorId="110" shapeId="0" xr:uid="{46E41802-C958-4D35-8BCC-6EE87849DDB6}">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I338" authorId="111" shapeId="0" xr:uid="{11622FC3-FAFC-4B6F-B968-50032A2AF024}">
      <text>
        <t>[Threaded comment]
Your version of Excel allows you to read this threaded comment; however, any edits to it will get removed if the file is opened in a newer version of Excel. Learn more: https://go.microsoft.com/fwlink/?linkid=870924
Comment:
    Shouldn't this include the percentage of the clients on STMII from the previous year? 
Not professional claims?
Reply:
    This has been updated
Reply:
    6/16/21 - Per Jeanelle, this looks good now.</t>
      </text>
    </comment>
    <comment ref="B345" authorId="112" shapeId="0" xr:uid="{9ADE6F72-0CC5-4101-AB05-BD007A61BC75}">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348" authorId="113" shapeId="0" xr:uid="{C5E00995-A152-4482-9C7B-3BEDD9923AF9}">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t>
      </text>
    </comment>
    <comment ref="J348" authorId="114" shapeId="0" xr:uid="{D1587388-B1BC-426E-B538-047E626C860E}">
      <text>
        <t>[Threaded comment]
Your version of Excel allows you to read this threaded comment; however, any edits to it will get removed if the file is opened in a newer version of Excel. Learn more: https://go.microsoft.com/fwlink/?linkid=870924
Comment:
    Should this also inculde net pay from the previous year?</t>
      </text>
    </comment>
    <comment ref="I354" authorId="115" shapeId="0" xr:uid="{0AC0FC62-DD21-478B-9F4C-EEE6FA12327A}">
      <text>
        <t>[Threaded comment]
Your version of Excel allows you to read this threaded comment; however, any edits to it will get removed if the file is opened in a newer version of Excel. Learn more: https://go.microsoft.com/fwlink/?linkid=870924
Comment:
    shouldn't this also include Net pay federal share from the previous year?</t>
      </text>
    </comment>
    <comment ref="B356" authorId="116" shapeId="0" xr:uid="{B878034F-68F3-4E71-8EEA-8C0FC71B0AAA}">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Shane Shariff and or Elisa Walker-Moran.</t>
      </text>
    </comment>
    <comment ref="B361" authorId="117" shapeId="0" xr:uid="{B658042A-07FA-4692-A869-014BE878F3F9}">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Shane Shariff and or Elisa Walker-Moran.</t>
      </text>
    </comment>
    <comment ref="C364" authorId="118" shapeId="0" xr:uid="{4E54767A-2DC1-4691-8CF2-005F36FC3036}">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364" authorId="119" shapeId="0" xr:uid="{EB82182C-6D04-4389-BF8E-7F8C9366E606}">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364" authorId="120" shapeId="0" xr:uid="{1CE7FBCE-4A1B-4506-8DA7-8F21EE0B7BAC}">
      <text>
        <t>[Threaded comment]
Your version of Excel allows you to read this threaded comment; however, any edits to it will get removed if the file is opened in a newer version of Excel. Learn more: https://go.microsoft.com/fwlink/?linkid=870924
Comment:
    These rules are not apparent from the identified columns
Reply:
    GL - 8/5/2021 - Updated per comment log.</t>
      </text>
    </comment>
    <comment ref="B370" authorId="121" shapeId="0" xr:uid="{A385EC24-3C3A-4B35-B11D-D94A88839BBD}">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D373" authorId="122" shapeId="0" xr:uid="{22588A37-AE63-4CF2-8687-7AE09D910674}">
      <text>
        <t>[Threaded comment]
Your version of Excel allows you to read this threaded comment; however, any edits to it will get removed if the file is opened in a newer version of Excel. Learn more: https://go.microsoft.com/fwlink/?linkid=870924
Comment:
    This is probably missing ClientIdentifier</t>
      </text>
    </comment>
    <comment ref="B378" authorId="123" shapeId="0" xr:uid="{EC4D1308-84E9-4DBF-BA30-CDA78DC97D4B}">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381" authorId="124" shapeId="0" xr:uid="{CE22462F-1A8E-41AC-ABD5-7C6B9080A10F}">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Dental is removed</t>
      </text>
    </comment>
    <comment ref="B387" authorId="125" shapeId="0" xr:uid="{2BA49285-500E-4BE8-A1FD-17BB04261CC8}">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390" authorId="126" shapeId="0" xr:uid="{20FD41F5-129E-4DA4-BB2A-21F6FB3D0C2A}">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J390" authorId="127" shapeId="0" xr:uid="{F5DE17D2-9B31-45E3-9B34-0CDD8147D1DC}">
      <text>
        <t>[Threaded comment]
Your version of Excel allows you to read this threaded comment; however, any edits to it will get removed if the file is opened in a newer version of Excel. Learn more: https://go.microsoft.com/fwlink/?linkid=870924
Comment:
    What about the "T" for transport?</t>
      </text>
    </comment>
    <comment ref="B397" authorId="128" shapeId="0" xr:uid="{1B7AF23A-0C7F-4A0F-9BD7-A4464EC77676}">
      <text>
        <t>[Threaded comment]
Your version of Excel allows you to read this threaded comment; however, any edits to it will get removed if the file is opened in a newer version of Excel. Learn more: https://go.microsoft.com/fwlink/?linkid=870924
Comment:
    I dont feel confortable reviewing this section. I want Rosemary or someone from that bureau to review and make sure the mapping and business rules are correct for this data is listed correctly.</t>
      </text>
    </comment>
    <comment ref="C400" authorId="129" shapeId="0" xr:uid="{37F5A182-B289-4CFF-B786-2EB9A40022C4}">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C410" authorId="130" shapeId="0" xr:uid="{2D8CD958-475F-4E3B-806E-2A35FCB4DCFA}">
      <text>
        <t>[Threaded comment]
Your version of Excel allows you to read this threaded comment; however, any edits to it will get removed if the file is opened in a newer version of Excel. Learn more: https://go.microsoft.com/fwlink/?linkid=870924
Comment:
    Not sure why dental is listed in this table? We should be listing pharmacy, if it's not included in the DRG it's a separet pharmacy claim.
Reply:
    Reference C100</t>
      </text>
    </comment>
    <comment ref="J420" authorId="131" shapeId="0" xr:uid="{009317FB-5A33-42F3-A704-F4B4842867C4}">
      <text>
        <t>[Threaded comment]
Your version of Excel allows you to read this threaded comment; however, any edits to it will get removed if the file is opened in a newer version of Excel. Learn more: https://go.microsoft.com/fwlink/?linkid=870924
Comment:
    Would this include the whole DRG? Would this be the SUM of also the professional claims and pharmacy? Wouldn't this SUM include any claims associated to the STMII Dates of service?  I dont want to leave out any service claims the individual receives.</t>
      </text>
    </comment>
    <comment ref="J425" authorId="132" shapeId="0" xr:uid="{F53DFD8C-2634-4D4D-83DF-3F61C5B40538}">
      <text>
        <t>[Threaded comment]
Your version of Excel allows you to read this threaded comment; however, any edits to it will get removed if the file is opened in a newer version of Excel. Learn more: https://go.microsoft.com/fwlink/?linkid=870924
Comment:
    Distinct count of client ID and inpatient stays.</t>
      </text>
    </comment>
    <comment ref="J439" authorId="133" shapeId="0" xr:uid="{7C14423F-050B-4A70-905C-B7BF8BC9EEC7}">
      <text>
        <t>[Threaded comment]
Your version of Excel allows you to read this threaded comment; however, any edits to it will get removed if the file is opened in a newer version of Excel. Learn more: https://go.microsoft.com/fwlink/?linkid=870924
Comment:
    Would this include the whole DRG? Would this be the SUM of also the professional claims and pharmacy? Wouldn't this SUM include any claims associated to the STMII Dates of service?  I dont want to leave out any service claims the individual receives.</t>
      </text>
    </comment>
    <comment ref="K445" authorId="134" shapeId="0" xr:uid="{731BD9F2-FCF9-49FD-9CDD-685B63DD2EB3}">
      <text>
        <t>[Threaded comment]
Your version of Excel allows you to read this threaded comment; however, any edits to it will get removed if the file is opened in a newer version of Excel. Learn more: https://go.microsoft.com/fwlink/?linkid=870924
Comment:
    New Mexico County should be listed here</t>
      </text>
    </comment>
    <comment ref="D446" authorId="135" shapeId="0" xr:uid="{B096F1F9-1707-4B55-8883-D8A69C8D73FF}">
      <text>
        <t>[Threaded comment]
Your version of Excel allows you to read this threaded comment; however, any edits to it will get removed if the file is opened in a newer version of Excel. Learn more: https://go.microsoft.com/fwlink/?linkid=870924
Comment:
    Will this be shown as each state the incarcerated individual is incarcerated in?
Reply:
    This is used to filter for the counties within the State of New Mexico.</t>
      </text>
    </comment>
    <comment ref="B447" authorId="136" shapeId="0" xr:uid="{A30E9F69-FAAC-45FD-A180-6D41D9E95A0D}">
      <text>
        <t>[Threaded comment]
Your version of Excel allows you to read this threaded comment; however, any edits to it will get removed if the file is opened in a newer version of Excel. Learn more: https://go.microsoft.com/fwlink/?linkid=870924
Comment:
    This should show a break down of what each correctional is charges for their STMII clients by federal and state share.
Reply:
    The drill thru for this has been added below</t>
      </text>
    </comment>
    <comment ref="C447" authorId="137" shapeId="0" xr:uid="{E584B3DE-F2B5-465A-A663-DF56EE0B561F}">
      <text>
        <t>[Threaded comment]
Your version of Excel allows you to read this threaded comment; however, any edits to it will get removed if the file is opened in a newer version of Excel. Learn more: https://go.microsoft.com/fwlink/?linkid=870924
Comment:
    Are the individuals COE listed in the tabels?
Reply:
    The entire STMII tab is filtered for COE 54</t>
      </text>
    </comment>
    <comment ref="J447" authorId="138" shapeId="0" xr:uid="{597765E7-EABB-491A-9732-65E1EB9A37D8}">
      <text>
        <t>[Threaded comment]
Your version of Excel allows you to read this threaded comment; however, any edits to it will get removed if the file is opened in a newer version of Excel. Learn more: https://go.microsoft.com/fwlink/?linkid=870924
Comment:
    Should be the total amount of professional claims and transport claims. This number should reflect the total cost the incarcerated individual occured during the suspension period.
Reply:
    This particular visual's requirement is to display only Inpatient Net Pay by County</t>
      </text>
    </comment>
    <comment ref="K453" authorId="139" shapeId="0" xr:uid="{3770E432-561D-4D07-9126-39AA2B52B3E3}">
      <text>
        <t>[Threaded comment]
Your version of Excel allows you to read this threaded comment; however, any edits to it will get removed if the file is opened in a newer version of Excel. Learn more: https://go.microsoft.com/fwlink/?linkid=870924
Comment:
    New Mexico County should be listed here</t>
      </text>
    </comment>
    <comment ref="J464" authorId="140" shapeId="0" xr:uid="{80CBD1F0-2B97-46F1-8818-CC6FE3BF74F2}">
      <text>
        <t>[Threaded comment]
Your version of Excel allows you to read this threaded comment; however, any edits to it will get removed if the file is opened in a newer version of Excel. Learn more: https://go.microsoft.com/fwlink/?linkid=870924
Comment:
    Distinct Count of all Inpatient visits the incarcerated individual popualtion only.
Reply:
    Business rule is updated</t>
      </text>
    </comment>
    <comment ref="C497" authorId="141" shapeId="0" xr:uid="{B425905D-F831-40A6-8065-061446D6A7A7}">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
Reply:
    GL - 8/5/2021 - Updated per comment log.</t>
      </text>
    </comment>
    <comment ref="D497" authorId="142" shapeId="0" xr:uid="{C2E48FB5-3D9D-40AF-8865-EBD7726DAD82}">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E497" authorId="143" shapeId="0" xr:uid="{2D00F2DC-3246-4B11-9590-EB6317BA7E51}">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497" authorId="144" shapeId="0" xr:uid="{3D23E5C8-20F1-4AA9-8696-E9B247A01171}">
      <text>
        <t>[Threaded comment]
Your version of Excel allows you to read this threaded comment; however, any edits to it will get removed if the file is opened in a newer version of Excel. Learn more: https://go.microsoft.com/fwlink/?linkid=870924
Comment:
    The professional claim is an additional compont of the inpatient hospital claim. Please clarify the business rules.
Reply:
    Business rule is updated
Reply:
    GL - 8/5/2021 - Updated per comment log.</t>
      </text>
    </comment>
    <comment ref="C503" authorId="145" shapeId="0" xr:uid="{98F640F8-4D77-4F47-A2D8-A4DA98BF6C8F}">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
Reply:
    GL - 8/5/2021 - Updated per comment log.</t>
      </text>
    </comment>
    <comment ref="D503" authorId="146" shapeId="0" xr:uid="{EE1D7C30-DE21-40CD-B2CB-2A243C033A30}">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E503" authorId="147" shapeId="0" xr:uid="{7A8851FE-83FA-4F47-955B-BE0E205BFB3C}">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503" authorId="148" shapeId="0" xr:uid="{D554DF7C-F828-4689-B81E-9CAC44631A91}">
      <text>
        <t>[Threaded comment]
Your version of Excel allows you to read this threaded comment; however, any edits to it will get removed if the file is opened in a newer version of Excel. Learn more: https://go.microsoft.com/fwlink/?linkid=870924
Comment:
    The professional claim is an additional compont of the inpatient hospital claim. Please clarify the business rules.
Reply:
    Business rule is updated
Reply:
    GL - 8/5/2021 - Updated per comment log.</t>
      </text>
    </comment>
    <comment ref="C509" authorId="149" shapeId="0" xr:uid="{C3F2F827-F2FE-40A0-9F42-5A997A5C0682}">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t>
      </text>
    </comment>
    <comment ref="C515" authorId="150" shapeId="0" xr:uid="{4E2D60D9-FE61-4669-97F2-11EF64CB9812}">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t>
      </text>
    </comment>
    <comment ref="J515" authorId="151" shapeId="0" xr:uid="{31544AF8-6AF6-4E85-9A55-D51F5C4D37E9}">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C521" authorId="152" shapeId="0" xr:uid="{4613EFAE-D1EE-4AF4-BF55-03013A199A32}">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t>
      </text>
    </comment>
    <comment ref="J521" authorId="153" shapeId="0" xr:uid="{C7F40299-E076-4B3F-A40E-4CE99CD9B13A}">
      <text>
        <t>[Threaded comment]
Your version of Excel allows you to read this threaded comment; however, any edits to it will get removed if the file is opened in a newer version of Excel. Learn more: https://go.microsoft.com/fwlink/?linkid=870924
Comment:
    Place of Service code for professional claim should be "23" NOT "24". Thank you
Reply:
    Business Rule has been updated
Reply:
    GL - 8/5/2021 - Updated per comment log.</t>
      </text>
    </comment>
    <comment ref="C527" authorId="154" shapeId="0" xr:uid="{E274FE3A-2B97-4A14-8408-9DDC876F5280}">
      <text>
        <t>[Threaded comment]
Your version of Excel allows you to read this threaded comment; however, any edits to it will get removed if the file is opened in a newer version of Excel. Learn more: https://go.microsoft.com/fwlink/?linkid=870924
Comment:
    Not sure why the dental table is getting pulled here? 
Reply:
    Dental is removed</t>
      </text>
    </comment>
    <comment ref="B533" authorId="155" shapeId="0" xr:uid="{82002B1A-73EE-4491-AC74-BE2AB3BBA14B}">
      <text>
        <t>[Threaded comment]
Your version of Excel allows you to read this threaded comment; however, any edits to it will get removed if the file is opened in a newer version of Excel. Learn more: https://go.microsoft.com/fwlink/?linkid=870924
Comment:
    Would like Rosemay and system to review.</t>
      </text>
    </comment>
    <comment ref="B534" authorId="156" shapeId="0" xr:uid="{440491A9-1755-4085-824D-E107F898369A}">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C534" authorId="157" shapeId="0" xr:uid="{0660F62C-B08A-41F2-AFA4-864BA9D5D903}">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534" authorId="158" shapeId="0" xr:uid="{4941B3EA-84FC-47B7-8A05-EC254947F375}">
      <text>
        <t>[Threaded comment]
Your version of Excel allows you to read this threaded comment; however, any edits to it will get removed if the file is opened in a newer version of Excel. Learn more: https://go.microsoft.com/fwlink/?linkid=870924
Comment:
    CLIENT_ID is not a valid column name in the EEM schema
Reply:
    CLIENT_ID has been updated to CLIENTIDENTIFIER throughout the document.
Reply:
    GL - 8/5/2021 - Updated per comment log.</t>
      </text>
    </comment>
    <comment ref="E534" authorId="159" shapeId="0" xr:uid="{8836846C-9D41-425B-9B98-8C3A9C5580D0}">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F534" authorId="160" shapeId="0" xr:uid="{B8881F86-F1E6-4FB4-9AF6-170087197DDA}">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534" authorId="161" shapeId="0" xr:uid="{080DF6C9-5F12-4D4C-8BC6-39EEBF833C35}">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B537" authorId="162" shapeId="0" xr:uid="{51C9774B-4AD5-41EC-9204-865BC4A62B62}">
      <text>
        <t>[Threaded comment]
Your version of Excel allows you to read this threaded comment; however, any edits to it will get removed if the file is opened in a newer version of Excel. Learn more: https://go.microsoft.com/fwlink/?linkid=870924
Comment:
    This section needs to be reviewed by Rosemary and someone from systems?</t>
      </text>
    </comment>
    <comment ref="J581" authorId="163" shapeId="0" xr:uid="{08BD77B1-0AE7-4E16-B09B-059E7433C8A0}">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Shane Shariff, Carlos Ulibarri and or Elisa Walker-Moran.
Spoke to Carlos Ulibarri - He said the PMPM is a rate per person over the contract period. It's a fixed amount</t>
      </text>
    </comment>
    <comment ref="J587" authorId="164" shapeId="0" xr:uid="{AF0FC7CB-F016-4F9D-B992-C3E84E50CFC2}">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Shane Shariff, Carlos Ulibarri and or Elisa Walker-Moran.</t>
      </text>
    </comment>
    <comment ref="C593" authorId="165" shapeId="0" xr:uid="{300E7B77-2D60-4D98-902C-9E335EC8AADB}">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D593" authorId="166" shapeId="0" xr:uid="{38C0FEAB-8E82-4836-AEA7-6E7915E3D6B8}">
      <text>
        <t>[Threaded comment]
Your version of Excel allows you to read this threaded comment; however, any edits to it will get removed if the file is opened in a newer version of Excel. Learn more: https://go.microsoft.com/fwlink/?linkid=870924
Comment:
    GL - 8/5/2021 - Updated per comment log.</t>
      </text>
    </comment>
    <comment ref="J593" authorId="167" shapeId="0" xr:uid="{9DA17BAE-A0EE-4C70-BB7F-91EDA444334A}">
      <text>
        <t>[Threaded comment]
Your version of Excel allows you to read this threaded comment; however, any edits to it will get removed if the file is opened in a newer version of Excel. Learn more: https://go.microsoft.com/fwlink/?linkid=870924
Comment:
    I want to claify the business rules for this data mapping. These business rules need to be review by Shane Shariff, Carlos Ulibarri and or Elisa Walker-Moran.
Reply:
    GL - 8/5/2021 - Updated per comment log.</t>
      </text>
    </comment>
    <comment ref="K600" authorId="168" shapeId="0" xr:uid="{419B9AA9-2746-4AD7-87B7-FBA5804FB1FC}">
      <text>
        <t>[Threaded comment]
Your version of Excel allows you to read this threaded comment; however, any edits to it will get removed if the file is opened in a newer version of Excel. Learn more: https://go.microsoft.com/fwlink/?linkid=870924
Comment:
    I thought this time frame was different for readmissions for inpaient hospital stays?
Reply:
    These are the segments identified in the design</t>
      </text>
    </comment>
  </commentList>
</comments>
</file>

<file path=xl/sharedStrings.xml><?xml version="1.0" encoding="utf-8"?>
<sst xmlns="http://schemas.openxmlformats.org/spreadsheetml/2006/main" count="3359" uniqueCount="878">
  <si>
    <t>Module</t>
  </si>
  <si>
    <t>Data Services</t>
  </si>
  <si>
    <t>Vendor</t>
  </si>
  <si>
    <t>Workstream</t>
  </si>
  <si>
    <t>JUST Health Utlization Dashboard BRD</t>
  </si>
  <si>
    <t>Deliverable #</t>
  </si>
  <si>
    <t>Business Owner(s)</t>
  </si>
  <si>
    <t>Katherine Slater-Huff, Jeanelle Romero</t>
  </si>
  <si>
    <t xml:space="preserve">Version </t>
  </si>
  <si>
    <t xml:space="preserve">Version 1.4 </t>
  </si>
  <si>
    <t>Last Revised Date</t>
  </si>
  <si>
    <t>Document Identification</t>
  </si>
  <si>
    <t>Author(s)</t>
  </si>
  <si>
    <t>Sandi Hutch, Wendy Roque, Gary Lee</t>
  </si>
  <si>
    <t>Report Name</t>
  </si>
  <si>
    <t>JUST Health Utilization Dashboard</t>
  </si>
  <si>
    <t>HSD Business Unit</t>
  </si>
  <si>
    <t>Medical Assistance Division</t>
  </si>
  <si>
    <t>Revision History</t>
  </si>
  <si>
    <t>Submittal Date</t>
  </si>
  <si>
    <t>Version Number</t>
  </si>
  <si>
    <t>Author</t>
  </si>
  <si>
    <t>Change Description</t>
  </si>
  <si>
    <t>Approval Type</t>
  </si>
  <si>
    <t>Approval Date</t>
  </si>
  <si>
    <t>v1.0</t>
  </si>
  <si>
    <t>Sandi Hutch, Wendy Roque</t>
  </si>
  <si>
    <t xml:space="preserve">Initial Submission </t>
  </si>
  <si>
    <t>HSD Leadership</t>
  </si>
  <si>
    <t>N/A</t>
  </si>
  <si>
    <t>v1.1</t>
  </si>
  <si>
    <t>First Re-submission</t>
  </si>
  <si>
    <t>v1.2</t>
  </si>
  <si>
    <t>Second Re-submission</t>
  </si>
  <si>
    <t>v1.3</t>
  </si>
  <si>
    <t>Hanna Thomas</t>
  </si>
  <si>
    <t>Fifth Re-Submission</t>
  </si>
  <si>
    <t>v1.4</t>
  </si>
  <si>
    <t>Cortney Jarrett</t>
  </si>
  <si>
    <t>Updates per Jama Requirement Review</t>
  </si>
  <si>
    <t>1 INTRODUCTION</t>
  </si>
  <si>
    <t>1.1 Report Description</t>
  </si>
  <si>
    <t>This is a Business Requirements Document for the NM Human Services Department's (NMHSD) JUST Health Utilization Dashboard. This dashboard will assist NMHSD's analysis of various JUST Health metrics. These metrics include, but are not limited to, the number of individuals suspended while incarcerated, reinstated post incarceration, and medical expenses for incarcerated individuals.</t>
  </si>
  <si>
    <t>1.2 Purpose and Scope</t>
  </si>
  <si>
    <t>A formula is used to automatically populate the report name with name present in Revision History cell C4.</t>
  </si>
  <si>
    <t>1.3 Goals and Objectives</t>
  </si>
  <si>
    <t>The objective of this document is to provide requirement analysis related documentation for the dashboard and to share the baseline requirements to HSD.  Once approved, this document will serve as the agreed upon list of requirements and specifications  that define the scope and functionality of each dashboard.</t>
  </si>
  <si>
    <t>3 REPORT SUMMARY</t>
  </si>
  <si>
    <t>**INSTRUCTIONS**  **HIDE THIS COLUMN**</t>
  </si>
  <si>
    <t>Dashboard Title</t>
  </si>
  <si>
    <t>&lt;&lt; ID that corresponds to the BTC Journey, if applicable</t>
  </si>
  <si>
    <t>BTC Journey ID(s)</t>
  </si>
  <si>
    <t>JUSTHealth-8</t>
  </si>
  <si>
    <t>&lt;&lt; Identifies the State representative responsible for defining the report requirements (i.e. stakeholders)</t>
  </si>
  <si>
    <t>&lt;&lt; The State's department or line of business the report/dashboard will support</t>
  </si>
  <si>
    <t>Business Unit</t>
  </si>
  <si>
    <t>&lt;&lt; Specify what you’d like to call the report, for example ‘Waiver Recipient Costs’. Keep this name short. A longer description on the report’s purpose can be entered into ‘Description’ next.</t>
  </si>
  <si>
    <t>Dashboard Description</t>
  </si>
  <si>
    <t>The Just Health Utilization Dashboard provides summary and detailed information about the JUST Health and Short Term Medicaid for Incarcerated Individuals (STMII) programs.  The dashboard includes KPIs such as program participation and net paid amount by the state of New Mexico's Medicaid program. The metrics presented in the report will aid Program Managers and Directors  manage the program from both a participant and cost savings perspective.</t>
  </si>
  <si>
    <t>&lt;&lt; The tool end users will use to access/view the report</t>
  </si>
  <si>
    <t>Reporting Tool</t>
  </si>
  <si>
    <t>TBD</t>
  </si>
  <si>
    <t>&lt;&lt; The label used for the logical grouping of reports (e.g. Federal - CMS, Federal Non - CMS, Operational, etc.)</t>
  </si>
  <si>
    <t>Reporting Category</t>
  </si>
  <si>
    <t>BI/Analytics</t>
  </si>
  <si>
    <t>&lt;&lt; Define where the data used to populate the report currently resides</t>
  </si>
  <si>
    <t>Data Source(s)</t>
  </si>
  <si>
    <t>New Mexico's Enterprise Event Model</t>
  </si>
  <si>
    <t>&lt;&lt; Define how often the report be generated</t>
  </si>
  <si>
    <t>Frequency</t>
  </si>
  <si>
    <t>Monthly</t>
  </si>
  <si>
    <t>&lt;&lt; Indicates if report will contain PHI and/or PII</t>
  </si>
  <si>
    <t>Report contains PHI/PII</t>
  </si>
  <si>
    <t>No</t>
  </si>
  <si>
    <t>&lt;&lt; Other pertinent information needed to create report,
e.g. is this a summary report with drill-down to detail?  Or is this report based on Financial Category of Service?</t>
  </si>
  <si>
    <t>Other Information</t>
  </si>
  <si>
    <t>&lt;&lt; The acceptance criteria defined during the Acceptance Criteria Session for the contract requirements. This information may be found in Jama.</t>
  </si>
  <si>
    <t>Upstream Requirement ID</t>
  </si>
  <si>
    <t>Upstream Requirement Desc</t>
  </si>
  <si>
    <t>TA.BI.10</t>
  </si>
  <si>
    <t>The system of interest collects and stores data needed to produce reports consistent with data collection plan to assess quality and appropriateness of care furnished to participants of the waiver program.</t>
  </si>
  <si>
    <t>ME.ME1.6</t>
  </si>
  <si>
    <t>The system provides an indicator to suppress generation of documents containing Member identification for confidential services or other reasons.</t>
  </si>
  <si>
    <t>CM.R7.4</t>
  </si>
  <si>
    <t>The system generates reports on vaccine-associated adverse event reporting.</t>
  </si>
  <si>
    <t>CM.R7.7</t>
  </si>
  <si>
    <t xml:space="preserve">The system allows for automated vaccine inventory reporting, manages vaccine inventories, and generates reports on management and wastage. </t>
  </si>
  <si>
    <t>TA.FR.9</t>
  </si>
  <si>
    <t>The system of interest produces report for each primary care case manager (PCCM) identifying the PCCMâ€™s enrollees and the total payment per month per enrollee.</t>
  </si>
  <si>
    <t>FM.DSS4.10</t>
  </si>
  <si>
    <t>The system reports on dual eligibles pre and post Medicare part d implementation.</t>
  </si>
  <si>
    <t>IA.LDM.5</t>
  </si>
  <si>
    <t>The system of interest Logical Data Model (LDM) supports identification of data classes, attributes, relationships, standards, and code sets for intrastate exchange.</t>
  </si>
  <si>
    <t>TA.FR.7</t>
  </si>
  <si>
    <t>The system of interest provides ad hoc reporting capability that presents summarized information on key factors (e.g. number of enrollees, total dollars paid) to executive staff upon request.</t>
  </si>
  <si>
    <t xml:space="preserve">DS-RFP-3.03 </t>
  </si>
  <si>
    <t>Offeror shall describe how its proposed Solution accesses data across locales and minimizes data duplication.</t>
  </si>
  <si>
    <t xml:space="preserve">DS-RFP-9.12 </t>
  </si>
  <si>
    <t>Offeror shall describe how its proposed Solution will establish, maintain and manage reports per business area and will efficiently manages such reports.</t>
  </si>
  <si>
    <t xml:space="preserve">DS-RFP-3.43 </t>
  </si>
  <si>
    <t>Offeror shall provide, in its response, a list of all architectural artifacts that will be part of the Solution to be delivered. Such artifacts shall include conceptual, logic and physical models and such other materials required to fully explain and document Offeror's design approach.</t>
  </si>
  <si>
    <t xml:space="preserve">DS-RFP-1.09 </t>
  </si>
  <si>
    <t>Offeror shall describe how its proposed Solution will result in provision and maintenance of documentation for all phases of the DS Project, including certification. Offeror's proposal shall contain a commitment to store on the State Microsoft SharePoint site HHS 2020 Document Library or other such designated tool all project artifacts and documents including: 
1) Draft and final deliverables; 
2) Templates (for dashboards and reports that can be modified and saved by the user); 
3) DS work plan and status reports; 
4) Reports and assessments of software quality assurance metrics;
5) Meeting-related documentation (e.g., agendas, meeting materials, presentations, meeting notes); and
6) Other working documents as needed or as requested by HSD (e.g., test plans and assessments, records of change requests, risk and remediation reports). 
7) Offeror shall acknowledge in its proposal its responsibility to develop and update required documentation for the Solution for the following CMS EPLC phases: Planning (Configurations Management Plan), Requirements Analysis, Design, Development, Test, Operations and Implementation.</t>
  </si>
  <si>
    <t>3.03 Proposal</t>
  </si>
  <si>
    <t>Our solution proposes a combination of processes derived from our experience and data integration technology platforms. Data transformation occurs as the data migrates from layer to layer to combine the disparate data into consumable information. The data migration and transformation are captured in the data mapping document, along with any business rules applied to the data. After each data migration from a source to a target layer, the data is checked for quality. p103</t>
  </si>
  <si>
    <t>9.12 Proposal</t>
  </si>
  <si>
    <t>Our staff will bring you the expertise and skills to support a broad range of reporting across program areas-finance, policy, care management and quality, program integrity, and so on. Our local Account Team combines knowledge of your programs and data with expertise in the disciplines needed to help you effectively analyze your programs-data warehousing and business intelligence, as well as Medicaid policy and operations, managed care, program integrity, health plan finance and administration, epidemiology, quantitative analysis, among other fields. p206</t>
  </si>
  <si>
    <t>DS-SOW-Exhibit A-III-Activities SI Support</t>
  </si>
  <si>
    <t>Assist the SI Contractor, as appropriate, and with the consent of the State, with data migration from the legacy systems to the new MMISR Solution.</t>
  </si>
  <si>
    <t>DS-SOW-Exhibit A-III-Activities Addendums</t>
  </si>
  <si>
    <t>Addendums - The DS Contractor will create addendums to specified HSD standard plans to contribute detail specific to the DS Module scope of work.  These required addenda are specified in the deliverables table that follows.</t>
  </si>
  <si>
    <t>DS-SOW-Exhibit A-III-Activities Program and Project Management Services</t>
  </si>
  <si>
    <t>Program and Project Management Services - The DS Contractor will execute processes and provide resources necessary to efficiently and effectively conduct the management services described in each of the management plans. The Contractor will report progress and accomplishments of these services in a monthly status report.  Contractor accountability will be accomplished via determination of whether to pay for the monthly deliverable in full, based on the effectiveness of their project and program management activities</t>
  </si>
  <si>
    <t>DS-SOW-Exhibit A-III-Activities Standards and Templates</t>
  </si>
  <si>
    <t>Standards and Templates  - Most of the management plans have a corresponding, prescribed template or content description from CMS, the HSD or other state agencies.  The DS Contractor is required to use and comply with these templates and guidance.  The HSD deliverables review teams will monitor all deliverables for compliance</t>
  </si>
  <si>
    <t>SOW-Deliverables</t>
  </si>
  <si>
    <t>The following sections describe the required tasks and subtasks to be performed by the Contractor for each Deliverable under the terms of this Agreement.Â  The Contractor must perform each task and/or subtask but is not limited to performing only the identified task or sub tasks in a given project area. The Parties hereby agree that the Deliverable(s) are the controlling factor and that the Contractorâ€™s obligation is to perform and deliver the Deliverable as described in the following sections.  
The Parties hereby agree that the release of retainage dollars as per Article 3 Paragraph D shall follow the schedule below:  
	      Retainage for all non-DDI Release deliverables shall be paid 60-days after HSD acceptance;      
	        Retainage for each DDI Release 1 through 8 deliverable shall be paid upon HSD acceptance of the subsequent release deliverable;        
	        Retainage for DDI Release 9 deliverable shall be paid 90-days after HSD acceptance.</t>
  </si>
  <si>
    <t>Business Rules</t>
  </si>
  <si>
    <t>DS shall provide the IBM Watson Health JUST Health Medicaid Insights Dashboard with the following screen tabs; Overview, Inpatient, and Admissions.</t>
  </si>
  <si>
    <t>DS shall provide the IBM Watson Health JUST Health Medicaid Insights Dashboard with filtering functionality.</t>
  </si>
  <si>
    <t>DS shall provide the IBM Watson Health JUST Health Medicaid Insights Dashboard with export functionality.</t>
  </si>
  <si>
    <t xml:space="preserve">DS shall provide the Overview/All Member section of the IBM Watson Health JUST Health Medicaid Insights Dashboard with user functionality to analyze incarcerated clients with the following key performance indicators: Member Count, Previous Year Member Count, Member Count %Change, Net Pay, Previous Year Net Pay, Net Pay %Change, Net Pay Per Member Per Month (PMPM) , Previous Year Net Pay Per Member Per Month (PMPM), Net Pay Per Member Per Month (PMPM) %Change, Average Months Incarcerated, Previous Year Average Months Incarcerated, Average Months Incarcerated % Change, Month, and Year.  </t>
  </si>
  <si>
    <t xml:space="preserve">DS shall provide the Overview/Members By Length of Incarceration section of the IBM Watson Health Client Medicaid Insights Dashboard with user functionality to analyze the Members by Length of Incarceration with the following key performance indicators: Member Count, days incarcerated.  </t>
  </si>
  <si>
    <t xml:space="preserve">DS shall provide the Overview/Population per Location section of the IBM Watson Health JUST Health Medicaid Insights Dashboard with user functionality to analyze  the Incarcerated Members Population per Location with the following key performance indicators: Members per Facility, Member Count, State, County.  </t>
  </si>
  <si>
    <t xml:space="preserve">DS shall provide the Overview/Members By Gender section of the IBM Watson Health JUST Health Medicaid Insights Dashboard with user functionality to analyze the Members by Gender with the following key performance indicators: Member Count, Gender.  </t>
  </si>
  <si>
    <t xml:space="preserve">DS shall provide the Benefit Plans/Members By Age section of the IBM Watson Health JUST Health Medicaid Insights Dashboard with user functionality to analyze the Members by Age with the following key performance indicators: Member Count, Age Group.  </t>
  </si>
  <si>
    <t xml:space="preserve">DS shall provide the Overview/Net Pay by Claim Type section of the IBM Watson Health JUST Health Dashboard with user functionality to analyze claims paid with the following key performance indicators: Claim Type,Net Pay,Previous Year Net Pay,%Change,Month,Year,Net Pay.  </t>
  </si>
  <si>
    <t>DS shall provide the Overview/Net Pay by Claim Type, Year-Over-Year Trends section of the IBM Watson Health JUST Health Dashboard with user functionality to analyze claims paid with the following key performance indicators for Facility: Net Pay (MCO),Previous Year Net Pay (MCO),%Change,Net Pay (FFS),Previous Year Net Pay (FFS),%Change. For Professional: Net Pay (MCO),Previous Year Net Pay (MCO),%Change,Net Pay (FFS),Previous Year Net Pay (FFS),%Change. For Pharmacy: Net Pay (MCO),Previous Year Net Pay (MCO),%Change,Net Pay (FFS),Previous Year Net Pay (FFS),%Change</t>
  </si>
  <si>
    <t xml:space="preserve">DS shall provide the Inpatient/ Overview section of the IBM Watson Health JUST Health Dashboard with user functionality to analyze claims paid with the following key performance indicators: Net Pay,Previous Year Net Pay,Net Pay %Change,Month,Year,Net Pay,Services,Previous Year Services,Services %Change,Month,Year,Services,Net Pay Per Member Per Month (PMPM) ,Previous Year Net Pay Per Member Per Month (PMPM),Net Pay Per Member Per Month (PMPM) %Change,Month,Year,Net Pay Per Member Per Month (PMPM) ,Average Net Pay Per Inpatient Service,Previous Year Average Net Pay Per Inpatient Service,Average Net Pay Per Inpatient Service %Change,Month,Year,Average Net Pay Per Inpatient Service,Service Per 1,000 Members,Previous Year Service Per 1,000 Members,Service Per 1,000 Members %Change,Month,Year,Service Per 1,000 Members.  </t>
  </si>
  <si>
    <t xml:space="preserve">DS shall provide the Inpatient/ Top Place of Services section of the IBM Watson Health JUST Health Dashboard with user functionality to analyze claims paid with the following key performance indicators: Pleace of Service,Net Pay,Services,Month,Year,Pleace of Service,Net Pay.  </t>
  </si>
  <si>
    <t xml:space="preserve">DS shall provide the Inpatient/ Inpatient Net Pay by County section of the IBM Watson Health JUST Health Dashboard with user functionality to analyze claims paid with the following key performance indicators: County,State,Net Pay.  </t>
  </si>
  <si>
    <t xml:space="preserve">DS shall provide the Inpatient Visits by Clinical Condition section of the IBM Watson Health JUST Health Dashboard with user functionality to analyze data with the following key performance indicators: Condition,Visits,Previous Year Visits,Visits %Change,Net Pay,Previous Year Net Pay,Net Pay %Change,Net Pay Per Visit,Previous Year Net Pay Per Visit,Net Pay Per Visit %Change.  </t>
  </si>
  <si>
    <t xml:space="preserve">DS shall provide the Professional Visits by Clinical Condition section of the IBM Watson Health JUST Health Dashboard with user functionality to analyze data with the following key performance indicators: Condition,Visits,Previous Year Visits,Visits %Change,Net Pay,Previous Year Net Pay,Net Pay %Change,Net Pay Per Visit,Previous Year Net Pay Per Visit,Net Pay Per Visit %Change.  </t>
  </si>
  <si>
    <t xml:space="preserve">DS shall provide the Pharmacy Visits by Clinical Condition section of the IBM Watson Health JUST Health Dashboard with user functionality to analyze data with the following key performance indicators: Condition,Visits,Previous Year Visits,Visits %Change,Net Pay,Previous Year Net Pay,Net Pay %Change,Net Pay Per Visit,Previous Year Net Pay Per Visit,Net Pay Per Visit %Change.  </t>
  </si>
  <si>
    <t xml:space="preserve">DS shall provide the ADMISSIONS Overview section of the IBM Watson Health JUST Health Dashboard with user functionality to analyze data with the following key performance indicators: Admissions,Previous Year Admissions,Admissions %Change,Admissions Trend Line Chart,Month (X-Axis),Year (Trend Line),Admissions (Y-Axis),Admissions Per 1,000 Members,Previous Year Admissions Per 1,000 Members,Admissions Per 1,000 Members %Change,Admissions Per 1,000 Members Trend Line Chart,Month (X-Axis),Year (Trend Line),Admissions Per 1,000 Members (Y-Axis),Patients,Previous Year Patients,Patients % Change,Patients Trend Line Chart,Month (X-Axis),Year (Trend Line),Patients (Y-Axis),Net Pay,Previous Year Net Pay,Net Pay %Change,Net Pay Trend Line Chart,Month (X-Axis),Year (Trend Line),Net Pay (Y-Axis),Net Pay Per Member Per Month Admit,Previous Year Net Pay Per Member Per Month Admit,Net Pay Per Member Per Month Admit %Change,Net Pay Per Member Per Month Admit Trend Line Chart,Month (X-Axis),Year (Trend Line),Net Pay Per Member Per Month Admit (Y-Axis),Average Net Pay Per Admission,Previous Year Average Net Pay Per Admission,Average Net Pay Per Admission % Change,Average Net Pay Per Admission Pay Trend  Line Chart,Month (X-Axis),Year (Trend Line),Average Net Pay Per Admission (Y-Axis),Average Length of Stay,Previous Year Average Length of Stay,Average Length of Stay % Change,Average Length of Stay Trend Clustered Bar Chart,Year (Y-Axis),Average Length of Stay (X-Axis).  </t>
  </si>
  <si>
    <t>DS shall provide the Categories of Admissions section of the IBM Watson Health JUST Health Dashboard with user functionality to analyze data with the following key performance indicators: Admit Type Name (Area Hierarchy),Net Pay Admissions (Size),Total Net Pay,Net Pay Admissions % (Heat)</t>
  </si>
  <si>
    <t>DS shall provide the Top Major Diagnostic Categories for Admissions section of the IBM Watson Health JUST Health Dashboard with user functionality to analyze data with the following key performance indicators: Category,Admissions,Previous Year Admissions,Admissions %Change,Net Pay,Previous Year Net Pay,Net Pay %Change,Net Pay PMPM Admissions,Previous Year Net Pay PMPM Admissions,Net Pay PMPM Admissions %Change.</t>
  </si>
  <si>
    <t>DS shall provide the Top Clinical Conditions for Admissions section of the IBM Watson Health JUST Health Dashboard with user functionality to analyze data with the following key performance indicators: Clinical Condition,Admissions,Previous Year Admissions,Admissions %Change,Net Pay,Previous Year Net Pay,Net Pay %Change.</t>
  </si>
  <si>
    <t>DS shall populate the IBM Watson Health JUST Health Medicaid Insights Dashboard according to the approved data mapping.</t>
  </si>
  <si>
    <t>DS shall provide access to the IBM Watson Health Just Health Dashboard based on user credentials.</t>
  </si>
  <si>
    <t xml:space="preserve">DS shall incorporate data refreshing based on IBM Watson Health JUST Health Dashboard capabilities. </t>
  </si>
  <si>
    <t>DS shall structure the date parameters of the data based on monthly calculations to support calendar year, fiscal year, and rolling year reporting for IBM Watson Health JUST Health Medicaid Insights Dashboard.</t>
  </si>
  <si>
    <t>Track</t>
  </si>
  <si>
    <t>Sub-Journey</t>
  </si>
  <si>
    <t>Description</t>
  </si>
  <si>
    <t>BTC Journey ID</t>
  </si>
  <si>
    <t>Round</t>
  </si>
  <si>
    <t>Phase</t>
  </si>
  <si>
    <t>Process Step</t>
  </si>
  <si>
    <t>Current Process</t>
  </si>
  <si>
    <t>Future Process</t>
  </si>
  <si>
    <t>DS Mapped RFP Requirement(s)</t>
  </si>
  <si>
    <t>DS Missing RFP Requirement(s)</t>
  </si>
  <si>
    <t>DS Domain</t>
  </si>
  <si>
    <t>Why JUST Health?</t>
  </si>
  <si>
    <t>DS Data Intake</t>
  </si>
  <si>
    <t>DS Report / Extract</t>
  </si>
  <si>
    <t>JUST Health</t>
  </si>
  <si>
    <t xml:space="preserve">Improve care coordination and management of members in JUST Health; understand the trends, create preventive measures and streamline agency integration </t>
  </si>
  <si>
    <t>Phase 1</t>
  </si>
  <si>
    <t>REAL TIME JUST HEALTH DASHBOARD</t>
  </si>
  <si>
    <t xml:space="preserve">The Just Health Program Dashboard will be a hub that keeps all JUST Health data. The Dashboard will allow JUST Health partners (correctional facilities, MCOs etc.) the capability to access the dashboard and obtain/create ad hoc reports for the JUST Health population such as trends and MCO membership within their facility. They will be able to pull any type of information on the individuals located in their correctional facilities. Create a function to allow organizations associated with the JUST Health program the ability to update information through the dashboard. 
The ability to allow partners to pull Individuals social determinates from their Transition of Care (TOC) Assessment and or Plan. Ability to pull ad hoc report based on what they need or want. 
A secure virtual network that will allow data sharing for all partners involved in the JUST Health program. </t>
  </si>
  <si>
    <r>
      <rPr>
        <sz val="10"/>
        <color rgb="FFFF0000"/>
        <rFont val="Calibri"/>
        <family val="2"/>
        <scheme val="minor"/>
      </rPr>
      <t>1.26</t>
    </r>
    <r>
      <rPr>
        <sz val="10"/>
        <rFont val="Calibri"/>
        <family val="2"/>
        <scheme val="minor"/>
      </rPr>
      <t xml:space="preserve"> Offeror shall describe how its proposed Solution will leverage the SI’s infrastructure, and how Offeror will coordinate implementation with the SI Contractor. </t>
    </r>
    <r>
      <rPr>
        <sz val="10"/>
        <color rgb="FFFF0000"/>
        <rFont val="Calibri"/>
        <family val="2"/>
        <scheme val="minor"/>
      </rPr>
      <t>3.09</t>
    </r>
    <r>
      <rPr>
        <sz val="10"/>
        <rFont val="Calibri"/>
        <family val="2"/>
        <scheme val="minor"/>
      </rPr>
      <t xml:space="preserve"> Offeror shall describe how its proposed Solution will provide Users with access to information, regardless of the source, on member data. </t>
    </r>
    <r>
      <rPr>
        <sz val="10"/>
        <color rgb="FFFF0000"/>
        <rFont val="Calibri"/>
        <family val="2"/>
        <scheme val="minor"/>
      </rPr>
      <t>3.21</t>
    </r>
    <r>
      <rPr>
        <sz val="10"/>
        <rFont val="Calibri"/>
        <family val="2"/>
        <scheme val="minor"/>
      </rPr>
      <t xml:space="preserve"> Offeror shall describe how its proposed Solution will provide the ability to distribute entire reports or selected components of a report to an individual or group. </t>
    </r>
    <r>
      <rPr>
        <sz val="10"/>
        <color rgb="FFFF0000"/>
        <rFont val="Calibri"/>
        <family val="2"/>
        <scheme val="minor"/>
      </rPr>
      <t xml:space="preserve">3.30 </t>
    </r>
    <r>
      <rPr>
        <sz val="10"/>
        <rFont val="Calibri"/>
        <family val="2"/>
        <scheme val="minor"/>
      </rPr>
      <t xml:space="preserve">Offeror shall describe how its proposed Solution will acquire and deliver the most currently available data. </t>
    </r>
    <r>
      <rPr>
        <sz val="10"/>
        <color rgb="FFFF0000"/>
        <rFont val="Calibri"/>
        <family val="2"/>
        <scheme val="minor"/>
      </rPr>
      <t>3.50</t>
    </r>
    <r>
      <rPr>
        <sz val="10"/>
        <rFont val="Calibri"/>
        <family val="2"/>
        <scheme val="minor"/>
      </rPr>
      <t xml:space="preserve"> Offeror shall describe how its proposed Solution will capture the data required for Business Analytics and how it will propose to acquire data not available through the platform and tools of the SI Contractor. </t>
    </r>
    <r>
      <rPr>
        <sz val="10"/>
        <color rgb="FFFF0000"/>
        <rFont val="Calibri"/>
        <family val="2"/>
        <scheme val="minor"/>
      </rPr>
      <t xml:space="preserve">5.11 </t>
    </r>
    <r>
      <rPr>
        <sz val="10"/>
        <rFont val="Calibri"/>
        <family val="2"/>
        <scheme val="minor"/>
      </rPr>
      <t xml:space="preserve">Offeror shall describe how its proposed solution will provide access to current and historic data to authorized users on a need-to-know basis. </t>
    </r>
    <r>
      <rPr>
        <sz val="10"/>
        <color rgb="FFFF0000"/>
        <rFont val="Calibri"/>
        <family val="2"/>
        <scheme val="minor"/>
      </rPr>
      <t>9.06</t>
    </r>
    <r>
      <rPr>
        <sz val="10"/>
        <rFont val="Calibri"/>
        <family val="2"/>
        <scheme val="minor"/>
      </rPr>
      <t xml:space="preserve"> Offeror shall describe how its proposed Solution will provide tools for authorized Users to query data on demand, use parameters, produce and manage reports, and generate aggregated and non-aggregated reports in a variety of electronic formats (e.g., Dashboard, File, Excel, Comma Separated Values, Pipe Separated Values, Access, .txt, Word, XML, SQL access, SAS access, and PDF) with drill down and drill through capabilities. </t>
    </r>
    <r>
      <rPr>
        <sz val="10"/>
        <color rgb="FFFF0000"/>
        <rFont val="Calibri"/>
        <family val="2"/>
        <scheme val="minor"/>
      </rPr>
      <t>9.12</t>
    </r>
    <r>
      <rPr>
        <sz val="10"/>
        <rFont val="Calibri"/>
        <family val="2"/>
        <scheme val="minor"/>
      </rPr>
      <t xml:space="preserve"> Offeror shall describe how its proposed Solution will establish, maintain and manage reports per business area and will efficiently manages such reports. </t>
    </r>
    <r>
      <rPr>
        <sz val="10"/>
        <color rgb="FFFF0000"/>
        <rFont val="Calibri"/>
        <family val="2"/>
        <scheme val="minor"/>
      </rPr>
      <t>9.18</t>
    </r>
    <r>
      <rPr>
        <sz val="10"/>
        <rFont val="Calibri"/>
        <family val="2"/>
        <scheme val="minor"/>
      </rPr>
      <t xml:space="preserve"> Offeror shall describe how its proposed Solution will provide tools to develop and maintain advanced data analytic capabilities and business intelligence which will include, but not limited to, providing metrics at-a-glance at various program levels, geospatial mapping functionality, past and predictive trending and business logic to support data availability for future analysis. </t>
    </r>
    <r>
      <rPr>
        <sz val="10"/>
        <color rgb="FFFF0000"/>
        <rFont val="Calibri"/>
        <family val="2"/>
        <scheme val="minor"/>
      </rPr>
      <t>9.27</t>
    </r>
    <r>
      <rPr>
        <sz val="10"/>
        <rFont val="Calibri"/>
        <family val="2"/>
        <scheme val="minor"/>
      </rPr>
      <t xml:space="preserve"> Offeror shall describe how its proposed Solution will enable reporting on data from other modules (Financial Services, Quality Assurance and Population Health), ASPEN and other Stakeholder systems through the ESB established and maintained by the SI Contractor. </t>
    </r>
    <r>
      <rPr>
        <sz val="10"/>
        <color rgb="FFFF0000"/>
        <rFont val="Calibri"/>
        <family val="2"/>
        <scheme val="minor"/>
      </rPr>
      <t>9.30</t>
    </r>
    <r>
      <rPr>
        <sz val="10"/>
        <rFont val="Calibri"/>
        <family val="2"/>
        <scheme val="minor"/>
      </rPr>
      <t xml:space="preserve"> Offeror shall describe how its proposed Solution will enable Users to trend or compare information over multiple timeframes specified by the user and will display such information graphically.  </t>
    </r>
    <r>
      <rPr>
        <sz val="10"/>
        <color rgb="FFFF0000"/>
        <rFont val="Calibri"/>
        <family val="2"/>
        <scheme val="minor"/>
      </rPr>
      <t>9.37</t>
    </r>
    <r>
      <rPr>
        <sz val="10"/>
        <rFont val="Calibri"/>
        <family val="2"/>
        <scheme val="minor"/>
      </rPr>
      <t xml:space="preserve"> Offeror shall describe how its proposed Solution will deliver "Data on Demand."</t>
    </r>
  </si>
  <si>
    <t>JUSTICE INVOVLED DATA</t>
  </si>
  <si>
    <t>HSD would contract with APRISS to receive one interface file for all individuals who are booked and release into and or from a correctional facility in the US. 
The data would be uploaded into ASPEN in real time, systematically identifying all individuals who have Medicaid. The system will update cases with the incarceration data, adding booking information and or release information, Inmate Number, facility ID, and all other relevant data onto the case. 
The majority of the data will be available through a Dashboard by both canned reports and ad hoc reports. 
Added fields to the interface file would include MCO, application date, application T#, COE, Medicaid ID (if individual is on Medicaid).
The system would automatically suspend benefits for a eligible Medicaid member after they are incarcerated for 30 days.</t>
  </si>
  <si>
    <r>
      <rPr>
        <sz val="10"/>
        <color rgb="FFFF0000"/>
        <rFont val="Calibri"/>
        <family val="2"/>
        <scheme val="minor"/>
      </rPr>
      <t>1.26</t>
    </r>
    <r>
      <rPr>
        <sz val="10"/>
        <rFont val="Calibri"/>
        <family val="2"/>
        <scheme val="minor"/>
      </rPr>
      <t xml:space="preserve"> Offeror shall describe how its proposed Solution will leverage the SI’s infrastructure, and how Offeror will coordinate implementation with the SI Contractor. </t>
    </r>
    <r>
      <rPr>
        <sz val="10"/>
        <color rgb="FFFF0000"/>
        <rFont val="Calibri"/>
        <family val="2"/>
        <scheme val="minor"/>
      </rPr>
      <t xml:space="preserve">3.09 </t>
    </r>
    <r>
      <rPr>
        <sz val="10"/>
        <rFont val="Calibri"/>
        <family val="2"/>
        <scheme val="minor"/>
      </rPr>
      <t xml:space="preserve">Offeror shall describe how its proposed Solution will provide Users with access to information, regardless of the source, on member data. </t>
    </r>
    <r>
      <rPr>
        <sz val="10"/>
        <color rgb="FFFF0000"/>
        <rFont val="Calibri"/>
        <family val="2"/>
        <scheme val="minor"/>
      </rPr>
      <t>3.21</t>
    </r>
    <r>
      <rPr>
        <sz val="10"/>
        <rFont val="Calibri"/>
        <family val="2"/>
        <scheme val="minor"/>
      </rPr>
      <t xml:space="preserve"> Offeror shall describe how its proposed Solution will provide the ability to distribute entire reports or selected components of a report to an individual or group. </t>
    </r>
    <r>
      <rPr>
        <sz val="10"/>
        <color rgb="FFFF0000"/>
        <rFont val="Calibri"/>
        <family val="2"/>
        <scheme val="minor"/>
      </rPr>
      <t>3.22</t>
    </r>
    <r>
      <rPr>
        <sz val="10"/>
        <rFont val="Calibri"/>
        <family val="2"/>
        <scheme val="minor"/>
      </rPr>
      <t xml:space="preserve"> Offeror shall describe how its proposed Solution will identify and update report templates that are impacted when changes occur in data structure. </t>
    </r>
    <r>
      <rPr>
        <sz val="10"/>
        <color rgb="FFFF0000"/>
        <rFont val="Calibri"/>
        <family val="2"/>
        <scheme val="minor"/>
      </rPr>
      <t>3.26</t>
    </r>
    <r>
      <rPr>
        <sz val="10"/>
        <rFont val="Calibri"/>
        <family val="2"/>
        <scheme val="minor"/>
      </rPr>
      <t xml:space="preserve"> Offeror shall describe how its proposed Solution will provide real time results for both reports and dashboards based on data extracts from both internal and external data sources. </t>
    </r>
    <r>
      <rPr>
        <sz val="10"/>
        <color rgb="FFFF0000"/>
        <rFont val="Calibri"/>
        <family val="2"/>
        <scheme val="minor"/>
      </rPr>
      <t>3.30</t>
    </r>
    <r>
      <rPr>
        <sz val="10"/>
        <rFont val="Calibri"/>
        <family val="2"/>
        <scheme val="minor"/>
      </rPr>
      <t xml:space="preserve"> Offeror shall describe how its proposed Solution will acquire and deliver the most currently available data. </t>
    </r>
    <r>
      <rPr>
        <sz val="10"/>
        <color rgb="FFFF0000"/>
        <rFont val="Calibri"/>
        <family val="2"/>
        <scheme val="minor"/>
      </rPr>
      <t>3.48</t>
    </r>
    <r>
      <rPr>
        <sz val="10"/>
        <rFont val="Calibri"/>
        <family val="2"/>
        <scheme val="minor"/>
      </rPr>
      <t xml:space="preserve"> Offeror shall describe how its proposed Solution will have the capability to update or extend approved schemas/models to incorporate new data fields as needed or requested.</t>
    </r>
    <r>
      <rPr>
        <sz val="10"/>
        <color rgb="FFFF0000"/>
        <rFont val="Calibri"/>
        <family val="2"/>
        <scheme val="minor"/>
      </rPr>
      <t xml:space="preserve">  3.50 </t>
    </r>
    <r>
      <rPr>
        <sz val="10"/>
        <rFont val="Calibri"/>
        <family val="2"/>
        <scheme val="minor"/>
      </rPr>
      <t xml:space="preserve">Offeror shall describe how its proposed Solution will capture the data required for Business Analytics and how it will propose to acquire data not available through the platform and tools of the SI Contractor. </t>
    </r>
    <r>
      <rPr>
        <sz val="10"/>
        <color rgb="FFFF0000"/>
        <rFont val="Calibri"/>
        <family val="2"/>
        <scheme val="minor"/>
      </rPr>
      <t>5.11</t>
    </r>
    <r>
      <rPr>
        <sz val="10"/>
        <rFont val="Calibri"/>
        <family val="2"/>
        <scheme val="minor"/>
      </rPr>
      <t xml:space="preserve"> Offeror shall describe how its proposed solution will provide access to current and historic data to authorized users on a need-to-know basis. </t>
    </r>
    <r>
      <rPr>
        <sz val="10"/>
        <color rgb="FFFF0000"/>
        <rFont val="Calibri"/>
        <family val="2"/>
        <scheme val="minor"/>
      </rPr>
      <t>9.02</t>
    </r>
    <r>
      <rPr>
        <sz val="10"/>
        <rFont val="Calibri"/>
        <family val="2"/>
        <scheme val="minor"/>
      </rPr>
      <t xml:space="preserve"> Offeror shall describe how its proposed Solution will produce, deliver and manage production reports.  </t>
    </r>
    <r>
      <rPr>
        <sz val="10"/>
        <color rgb="FFFF0000"/>
        <rFont val="Calibri"/>
        <family val="2"/>
        <scheme val="minor"/>
      </rPr>
      <t>9.03</t>
    </r>
    <r>
      <rPr>
        <sz val="10"/>
        <rFont val="Calibri"/>
        <family val="2"/>
        <scheme val="minor"/>
      </rPr>
      <t xml:space="preserve"> Offeror shall describe how its proposed Solution will update report data fields as needed or requested and will provide for New Mexico-specific and user-defined report data fields for Enterprise use which will be revisable and expandable over time as necessary to support Enterprise program requirements.  </t>
    </r>
    <r>
      <rPr>
        <sz val="10"/>
        <color rgb="FFFF0000"/>
        <rFont val="Calibri"/>
        <family val="2"/>
        <scheme val="minor"/>
      </rPr>
      <t>9.06</t>
    </r>
    <r>
      <rPr>
        <sz val="10"/>
        <rFont val="Calibri"/>
        <family val="2"/>
        <scheme val="minor"/>
      </rPr>
      <t xml:space="preserve"> Offeror shall describe how its proposed Solution will provide tools for authorized Users to query data on demand, use parameters, produce and manage reports, and generate aggregated and non-aggregated reports in a variety of electronic formats (e.g., Dashboard, File, Excel, Comma Separated Values, Pipe Separated Values, Access, .txt, Word, XML, SQL access, SAS access, and PDF) with drill down and drill through capabilities. </t>
    </r>
    <r>
      <rPr>
        <sz val="10"/>
        <color rgb="FFFF0000"/>
        <rFont val="Calibri"/>
        <family val="2"/>
        <scheme val="minor"/>
      </rPr>
      <t>9.12</t>
    </r>
    <r>
      <rPr>
        <sz val="10"/>
        <rFont val="Calibri"/>
        <family val="2"/>
        <scheme val="minor"/>
      </rPr>
      <t xml:space="preserve"> Offeror shall describe how its proposed Solution will establish, maintain and manage reports per business area and will efficiently manages such reports. </t>
    </r>
    <r>
      <rPr>
        <sz val="10"/>
        <color rgb="FFFF0000"/>
        <rFont val="Calibri"/>
        <family val="2"/>
        <scheme val="minor"/>
      </rPr>
      <t>9.27</t>
    </r>
    <r>
      <rPr>
        <sz val="10"/>
        <rFont val="Calibri"/>
        <family val="2"/>
        <scheme val="minor"/>
      </rPr>
      <t xml:space="preserve"> Offeror shall describe how its proposed Solution will enable reporting on data from other modules (Financial Services, Quality Assurance and Population Health), ASPEN and other Stakeholder systems through the ESB established and maintained by the SI Contractor. </t>
    </r>
    <r>
      <rPr>
        <sz val="10"/>
        <color rgb="FFFF0000"/>
        <rFont val="Calibri"/>
        <family val="2"/>
        <scheme val="minor"/>
      </rPr>
      <t>9.37</t>
    </r>
    <r>
      <rPr>
        <sz val="10"/>
        <rFont val="Calibri"/>
        <family val="2"/>
        <scheme val="minor"/>
      </rPr>
      <t xml:space="preserve"> Offeror shall describe how its proposed Solution will deliver "Data on Demand."</t>
    </r>
  </si>
  <si>
    <t>Claims, Finance, TPL</t>
  </si>
  <si>
    <t>JUSTICE INVOLVED IDENTIFIED ON MEDICAID</t>
  </si>
  <si>
    <t xml:space="preserve">HSD will produce interface files by correctional facility listing all individuals  who are incarcerated, identifying those that Medicaid Eligibility Status and those that don't. 
The correctional facility will have the option to pick up the file in a Dashboard.  
The file will include Name, MCO choice, COE, Medicaid ID Number, an application T# for those individuals that have a pending application with HSD and all other relevant data needed. 
 Each MCO will also receive a interface report listing who is incarcerated within their membership by facility.
The Dashboard will also allow the correctional facilities to access the dashboard and obtain/create ad hoc reports for the JUST Health population such as trends and MCO membership within their facility. 
Securely access files remotely a system security development that would maintain security encryption at all times. Possibly a secure virtual network that will allow data sharing. Access to this future platform would be for all partners so that all aspects in an individuals care are addressed. </t>
  </si>
  <si>
    <r>
      <rPr>
        <sz val="10"/>
        <color rgb="FFFF0000"/>
        <rFont val="Calibri"/>
        <family val="2"/>
        <scheme val="minor"/>
      </rPr>
      <t>1.26</t>
    </r>
    <r>
      <rPr>
        <sz val="10"/>
        <rFont val="Calibri"/>
        <family val="2"/>
        <scheme val="minor"/>
      </rPr>
      <t xml:space="preserve"> Offeror shall describe how its proposed Solution will leverage the SI’s infrastructure, and how Offeror will coordinate implementation with the SI Contractor. </t>
    </r>
    <r>
      <rPr>
        <sz val="10"/>
        <color rgb="FFFF0000"/>
        <rFont val="Calibri"/>
        <family val="2"/>
        <scheme val="minor"/>
      </rPr>
      <t xml:space="preserve">3.09 </t>
    </r>
    <r>
      <rPr>
        <sz val="10"/>
        <rFont val="Calibri"/>
        <family val="2"/>
        <scheme val="minor"/>
      </rPr>
      <t xml:space="preserve">Offeror shall describe how its proposed Solution will provide Users with access to information, regardless of the source, on member data. </t>
    </r>
    <r>
      <rPr>
        <sz val="10"/>
        <color rgb="FFFF0000"/>
        <rFont val="Calibri"/>
        <family val="2"/>
        <scheme val="minor"/>
      </rPr>
      <t>3.21</t>
    </r>
    <r>
      <rPr>
        <sz val="10"/>
        <rFont val="Calibri"/>
        <family val="2"/>
        <scheme val="minor"/>
      </rPr>
      <t xml:space="preserve"> Offeror shall describe how its proposed Solution will provide the ability to distribute entire reports or selected components of a report to an individual or group. </t>
    </r>
    <r>
      <rPr>
        <sz val="10"/>
        <color rgb="FFFF0000"/>
        <rFont val="Calibri"/>
        <family val="2"/>
        <scheme val="minor"/>
      </rPr>
      <t>3.26</t>
    </r>
    <r>
      <rPr>
        <sz val="10"/>
        <rFont val="Calibri"/>
        <family val="2"/>
        <scheme val="minor"/>
      </rPr>
      <t xml:space="preserve"> Offeror shall describe how its proposed Solution will provide real time results for both reports and dashboards based on data extracts from both internal and external data sources </t>
    </r>
    <r>
      <rPr>
        <sz val="10"/>
        <color rgb="FFFF0000"/>
        <rFont val="Calibri"/>
        <family val="2"/>
        <scheme val="minor"/>
      </rPr>
      <t>3.30</t>
    </r>
    <r>
      <rPr>
        <sz val="10"/>
        <rFont val="Calibri"/>
        <family val="2"/>
        <scheme val="minor"/>
      </rPr>
      <t xml:space="preserve"> Offeror shall describe how its proposed Solution will acquire and deliver the most currently available data. </t>
    </r>
    <r>
      <rPr>
        <sz val="10"/>
        <color rgb="FFFF0000"/>
        <rFont val="Calibri"/>
        <family val="2"/>
        <scheme val="minor"/>
      </rPr>
      <t xml:space="preserve">3.50 </t>
    </r>
    <r>
      <rPr>
        <sz val="10"/>
        <rFont val="Calibri"/>
        <family val="2"/>
        <scheme val="minor"/>
      </rPr>
      <t xml:space="preserve">Offeror shall describe how its proposed Solution will capture the data required for Business Analytics and how it will propose to acquire data not available through the platform and tools of the SI Contractor. </t>
    </r>
    <r>
      <rPr>
        <sz val="10"/>
        <color rgb="FFFF0000"/>
        <rFont val="Calibri"/>
        <family val="2"/>
        <scheme val="minor"/>
      </rPr>
      <t>5.01</t>
    </r>
    <r>
      <rPr>
        <sz val="10"/>
        <rFont val="Calibri"/>
        <family val="2"/>
        <scheme val="minor"/>
      </rPr>
      <t xml:space="preserve"> Offeror shall describe how its proposed Solution will provide security that is consistent with the requirements of this RFP and with the standards established by the SI Contractor for all modules. Offeror shall describe how it will enforce authentication, authorization and auditing of users and roles. </t>
    </r>
    <r>
      <rPr>
        <sz val="10"/>
        <color rgb="FFFF0000"/>
        <rFont val="Calibri"/>
        <family val="2"/>
        <scheme val="minor"/>
      </rPr>
      <t>5.02</t>
    </r>
    <r>
      <rPr>
        <sz val="10"/>
        <rFont val="Calibri"/>
        <family val="2"/>
        <scheme val="minor"/>
      </rPr>
      <t xml:space="preserve"> Offeror shall describe how its proposed Solution will identify and utilize appropriate standards, protocols, and methodologies for privacy and security audit processes, procedures, and audit trail information and how it will restrict access to the system (in a manner acceptable to the State) when anomalies are detected. </t>
    </r>
    <r>
      <rPr>
        <sz val="10"/>
        <color rgb="FFFF0000"/>
        <rFont val="Calibri"/>
        <family val="2"/>
        <scheme val="minor"/>
      </rPr>
      <t>5.09</t>
    </r>
    <r>
      <rPr>
        <sz val="10"/>
        <rFont val="Calibri"/>
        <family val="2"/>
        <scheme val="minor"/>
      </rPr>
      <t xml:space="preserve"> Offeror shall ensure that its proposed Solution will provide encryption of all confidential data in transit and at rest.   </t>
    </r>
    <r>
      <rPr>
        <sz val="10"/>
        <color rgb="FFFF0000"/>
        <rFont val="Calibri"/>
        <family val="2"/>
        <scheme val="minor"/>
      </rPr>
      <t>5.11</t>
    </r>
    <r>
      <rPr>
        <sz val="10"/>
        <rFont val="Calibri"/>
        <family val="2"/>
        <scheme val="minor"/>
      </rPr>
      <t xml:space="preserve"> Offeror shall describe how its proposed solution will provide access to current and historic data to authorized users on a need-to-know basis. </t>
    </r>
    <r>
      <rPr>
        <sz val="10"/>
        <color rgb="FFFF0000"/>
        <rFont val="Calibri"/>
        <family val="2"/>
        <scheme val="minor"/>
      </rPr>
      <t>9.02</t>
    </r>
    <r>
      <rPr>
        <sz val="10"/>
        <rFont val="Calibri"/>
        <family val="2"/>
        <scheme val="minor"/>
      </rPr>
      <t xml:space="preserve"> Offeror shall describe how its proposed Solution will produce, deliver and manage production reports. </t>
    </r>
    <r>
      <rPr>
        <sz val="10"/>
        <color rgb="FFFF0000"/>
        <rFont val="Calibri"/>
        <family val="2"/>
        <scheme val="minor"/>
      </rPr>
      <t>9.06</t>
    </r>
    <r>
      <rPr>
        <sz val="10"/>
        <rFont val="Calibri"/>
        <family val="2"/>
        <scheme val="minor"/>
      </rPr>
      <t xml:space="preserve"> Offeror shall describe how its proposed Solution will provide tools for authorized Users to query data on demand, use parameters, produce and manage reports, and generate aggregated and non-aggregated reports in a variety of electronic formats (e.g., Dashboard, File, Excel, Comma Separated Values, Pipe Separated Values, Access, .txt, Word, XML, SQL access, SAS access, and PDF) with drill down and drill through capabilities. </t>
    </r>
    <r>
      <rPr>
        <sz val="10"/>
        <color rgb="FFFF0000"/>
        <rFont val="Calibri"/>
        <family val="2"/>
        <scheme val="minor"/>
      </rPr>
      <t>9.12</t>
    </r>
    <r>
      <rPr>
        <sz val="10"/>
        <rFont val="Calibri"/>
        <family val="2"/>
        <scheme val="minor"/>
      </rPr>
      <t xml:space="preserve"> Offeror shall describe how its proposed Solution will establish, maintain and manage reports per business area and will efficiently manages such reports. </t>
    </r>
    <r>
      <rPr>
        <sz val="10"/>
        <color rgb="FFFF0000"/>
        <rFont val="Calibri"/>
        <family val="2"/>
        <scheme val="minor"/>
      </rPr>
      <t>9.18</t>
    </r>
    <r>
      <rPr>
        <sz val="10"/>
        <rFont val="Calibri"/>
        <family val="2"/>
        <scheme val="minor"/>
      </rPr>
      <t xml:space="preserve"> Offeror shall describe how its proposed Solution will provide tools to develop and maintain advanced data analytic capabilities and business intelligence which will include, but not limited to, providing metrics at-a-glance at various program levels, geospatial mapping functionality, past and predictive trending and business logic to support data availability for future analysis. </t>
    </r>
    <r>
      <rPr>
        <sz val="10"/>
        <color rgb="FFFF0000"/>
        <rFont val="Calibri"/>
        <family val="2"/>
        <scheme val="minor"/>
      </rPr>
      <t>9.27</t>
    </r>
    <r>
      <rPr>
        <sz val="10"/>
        <rFont val="Calibri"/>
        <family val="2"/>
        <scheme val="minor"/>
      </rPr>
      <t xml:space="preserve"> Offeror shall describe how its proposed Solution will enable reporting on data from other modules (Financial Services, Quality Assurance and Population Health), ASPEN and other Stakeholder systems through the ESB established and maintained by the SI Contractor. </t>
    </r>
    <r>
      <rPr>
        <sz val="10"/>
        <color rgb="FFFF0000"/>
        <rFont val="Calibri"/>
        <family val="2"/>
        <scheme val="minor"/>
      </rPr>
      <t>9.30</t>
    </r>
    <r>
      <rPr>
        <sz val="10"/>
        <rFont val="Calibri"/>
        <family val="2"/>
        <scheme val="minor"/>
      </rPr>
      <t xml:space="preserve"> Offeror shall describe how its proposed Solution will enable Users to trend or compare information over multiple timeframes specified by the user and will display such information graphically.  </t>
    </r>
    <r>
      <rPr>
        <i/>
        <sz val="10"/>
        <color rgb="FFFF0000"/>
        <rFont val="Calibri"/>
        <family val="2"/>
        <scheme val="minor"/>
      </rPr>
      <t>9.37</t>
    </r>
    <r>
      <rPr>
        <sz val="10"/>
        <rFont val="Calibri"/>
        <family val="2"/>
        <scheme val="minor"/>
      </rPr>
      <t xml:space="preserve"> Offeror shall describe how its proposed Solution will deliver "Data on Demand."</t>
    </r>
  </si>
  <si>
    <t>4 REPORT MOCKUP</t>
  </si>
  <si>
    <t>4.1 Mockup</t>
  </si>
  <si>
    <t>NMHSD SharePoint Link to the JUST Health Utilization Dashboard wireframe</t>
  </si>
  <si>
    <t>5 DATA MAPPING</t>
  </si>
  <si>
    <t>Note: Eligibility/client data, counts of incarcerated individuals, and PE applications data will come from ASPEN.  Claims data will come from Omnicaid.</t>
  </si>
  <si>
    <t>Dashboard Metrics</t>
  </si>
  <si>
    <t>TARGET</t>
  </si>
  <si>
    <t>KPI</t>
  </si>
  <si>
    <t xml:space="preserve">EEM Table </t>
  </si>
  <si>
    <t xml:space="preserve">EEM Column </t>
  </si>
  <si>
    <t>Separated EEM Table</t>
  </si>
  <si>
    <t>Separated EEM Column</t>
  </si>
  <si>
    <t>Canonical Name</t>
  </si>
  <si>
    <t>Source Name</t>
  </si>
  <si>
    <t>Calculations</t>
  </si>
  <si>
    <t>Notes</t>
  </si>
  <si>
    <t xml:space="preserve">Prompt </t>
  </si>
  <si>
    <t>Reporting Time Period</t>
  </si>
  <si>
    <t>YEAR_D
MONTH_D
QUARTER_D</t>
  </si>
  <si>
    <t>ROLLING_END_YEAR_AND_MONTH_NM,
CALENDAR_YEAR_END_DATE,
STATE_FISCAL_YEAR-END_DATE,
FEDERAL_FISCAL_YEAR_END_DATE,
CALENDAR_QUARTER_END_DATE</t>
  </si>
  <si>
    <t>MONTH_D</t>
  </si>
  <si>
    <t>ROLLING_END_YEAR_AND_MONTH_NM</t>
  </si>
  <si>
    <t>NO MATCH</t>
  </si>
  <si>
    <t>p_TimePeriod is the parameter used in the Time Period Prompt. User selects 12 Months (default), Calendar Year, Federal Fiscal Year, State Fiscal Year, 1 Month, or 1 Calendar Quarter
Calendar Year, State Fiscal Year, and Federal Fiscal Year comes from YEAR_D and 12 Months  from Yearly Fact
1 Month and 1 Calendar Quarter will need to be modeled and 12 months will come from Yearly Fact</t>
  </si>
  <si>
    <t>YEAR_D</t>
  </si>
  <si>
    <t>YEAR_END_DATE</t>
  </si>
  <si>
    <t>ROLLING_END_YEAR_AND_MONTH_NM is not stored in DW. Value selected must be validated against MONTH_D.ABBREVIATED_MONTH_AND_ABBREVIATED_YEAR_NAME when Rolling Year is selected. 
CALENDAR_YEAR_END_DATE value selected must be validated against YEAR_D.YEAR_END_DATE when Calendar Year is selected.
STATE_FISCAL_YEAR_END_DATE value selected must be validated against STATE_FISCAL_YEAR_END_DATE when State Fiscal Year is selected.
FEDERAL_FISCAL_YEAR_END_DATE value selected must be validated against YEAR_D.FEDERAL_FISCAL_YEAR_END_DATE when Federal Fiscal Year is selected.
CALENDAR_QUARTER_END_DATE value selected must be validated against QUARTER_D.QUARTER_END_DATE when Calendar Quarter is selected.
CALENDAR_MONTH_END_DATE value selected must be validated against MONTH_D.ABBREVIATED_MONTH_AND_ABBREVIATED_YEAR_NAME when Calendar Month is selected.
Validations for these values might be accomplished by providing a dropdown from which to select based upon the option (Rolling Year, Calendar Year, State Fiscal Year, Federal Fiscal Year, Calendar Quarter, or Calendar Month) selected by the user.</t>
  </si>
  <si>
    <t>STATE_FISCAL_YEAR_END_DATE</t>
  </si>
  <si>
    <t>FEDERAL_FISCAL_YEAR_END_DATE</t>
  </si>
  <si>
    <t>QUARTER_D</t>
  </si>
  <si>
    <t>QUARTER_END_DATE</t>
  </si>
  <si>
    <t>Month</t>
  </si>
  <si>
    <t>MONTH_KY</t>
  </si>
  <si>
    <t>N/A.N/A</t>
  </si>
  <si>
    <t>/*Restrict data to a 2 year window */
MONTH_KY between to_char(_add_days(_add_years(p_TimePeriod,-2),1),'YYYYMM') and
to_char(p_TimePeriod,'YYYYMM')</t>
  </si>
  <si>
    <t>Global Filters</t>
  </si>
  <si>
    <t>Facility</t>
  </si>
  <si>
    <t>FACILITY_TYPE_D</t>
  </si>
  <si>
    <t>FACILITY_TYPE_DESCRIPTION</t>
  </si>
  <si>
    <t>MULTIVALUEMAP_REFERENCE.DISPLAY_TEXT</t>
  </si>
  <si>
    <t>ASPEN FACILITY_TYPE_DESCRIPTION = Jails or Prisons found in ASPEN</t>
  </si>
  <si>
    <t>FACILITY_TYPE_CD in curent EEM model does not include the values to identify Jail or Prison. We need a new dimension for the ASPEN Facility Type codes.</t>
  </si>
  <si>
    <t>Gender</t>
  </si>
  <si>
    <t>BIOLOGICAL_GENDER_D</t>
  </si>
  <si>
    <t>BIOLOGICAL_GENDER_DESCRIPTION</t>
  </si>
  <si>
    <t>Age Group</t>
  </si>
  <si>
    <t>CLIENT_D</t>
  </si>
  <si>
    <t>CLIENTDATEOFBIRTHDATE</t>
  </si>
  <si>
    <t>OMNICAID_CLIENT.CLIENTDATEOFBIRTHDATE</t>
  </si>
  <si>
    <t>H_IFROST_TB.B_DOB_DT</t>
  </si>
  <si>
    <t>((ROLLING_END_YEAR_AND_MONTH_NM, or
CALENDAR_YEAR_END_DT, or 
FEDERAL_FISCAL_YEAR_END_DT,  or 'State Fiscal Year', or '1 Month', or '1 Quarter')* - CLIENTDATEOFBIRTHDATE)/365</t>
  </si>
  <si>
    <t>9 Age group rows are listed, sorted on Age group value ascending.  Age is rounded down to the next whole number.
Age Groups: 
0-9
10-13
14-18
19-21
22-64
65+</t>
  </si>
  <si>
    <t>*The additional time periods (State Fiscal Year, 1 Month, or 1 Calendar Quarter) are not currently defined in EEM but must be in order to meet the requirement.
Age is determine by the member's age as of the last day for the chosen parameter.
STATE_FISCAL_YEAR is currently defined in EEM tables YEAR_D, QUARTER_D, MONTH_D and DATE_D. 
STATE_FISCAL_QUARTER is currently defined in QUARTER_D and DATE_D.</t>
  </si>
  <si>
    <t>County</t>
  </si>
  <si>
    <t>COUNTY_D</t>
  </si>
  <si>
    <t>SHORT_DESCRIPTION</t>
  </si>
  <si>
    <t>MULTIVALUEMAP_REFERENCE.SHORT_DESCRIPTION</t>
  </si>
  <si>
    <t>COUNTY_D.SHORT_DESCRIPTION sourced by ASPEN.  The COUNTY_D.SHORT_DESCRIPTION  = county of the 
ASPEN FACILITY_TYPE_D.FACILITY_TYPE_DESCRIPTION (Jail/Prison).</t>
  </si>
  <si>
    <t>Race</t>
  </si>
  <si>
    <t>RACE_D</t>
  </si>
  <si>
    <t>RACE_DESCRIPTION</t>
  </si>
  <si>
    <t>Ethnicity</t>
  </si>
  <si>
    <t>ETHNICITY_D</t>
  </si>
  <si>
    <t>ETHNICITY_DESCRIPTION</t>
  </si>
  <si>
    <t>MCO/FFS</t>
  </si>
  <si>
    <t>LOCK_IN_TYPE_D</t>
  </si>
  <si>
    <t>LOCK_IN_TYPE_CD</t>
  </si>
  <si>
    <t>If the member has a Lockin Code = CCO during the chosen time span, then the member is enrolled in managed care.  If  the member's Lockin Code &lt;&gt; CCO during the chosen time span, then the member is enrolled in FFS.</t>
  </si>
  <si>
    <t>ASPEN_LIVING_ARRANGEMENT_D (Not displayed)</t>
  </si>
  <si>
    <t>ASPEN_LIVING_ARRANGMENT_D</t>
  </si>
  <si>
    <t>ASPEN_LIVING_ARRANGEMENT_CD</t>
  </si>
  <si>
    <t>ASPEN_LIVING_ARRANGEMENT_CD = Jail or Prison</t>
  </si>
  <si>
    <t>ASPEN_LIVING_ARRANGEMENT_CD does not exist in curent EEM model. We need a new dimension for the ASPEN Living Arrangement codes.</t>
  </si>
  <si>
    <t>Overview Tab -  Cluster 1: JUST Health Clients</t>
  </si>
  <si>
    <t>Incarcerated Individuals</t>
  </si>
  <si>
    <t>ASPEN_CLIENT_ELIGIBILITY_EVENT_F
ASPEN_LIVING_ARRANGEMENT_D
FACILITY_TYPE_D</t>
  </si>
  <si>
    <t>CLIENTIDENTIFIER
ASPEN_LIVING_ARRANGEMENT_CD
FACILITY_TYPE_DESCRIPTION</t>
  </si>
  <si>
    <t>ASPEN_CLIENT_ELIGIBILITY_EVENT_F</t>
  </si>
  <si>
    <t>CLIENTIDENTIFIER</t>
  </si>
  <si>
    <t>COUNT(DISTINCT CLIENTIDENTIFIER)</t>
  </si>
  <si>
    <r>
      <t xml:space="preserve">/*Restrict data to current year period */
MONTH_KY between to_char(_add_days(_add_years(p_TimePeriod,-1),1),'YYYYMM') and
to_char(p_TimePeriod,'YYYYMM')
Rules:
1) ASPEN_LIVING_ARRANGEMENT_CD = Jail or Prison
2) ASPEN FACILITY_TYPE_DESCRIPTION = Jails or Prisons found in ASPEN
</t>
    </r>
    <r>
      <rPr>
        <b/>
        <sz val="11"/>
        <rFont val="IBM Plex Sans"/>
        <family val="2"/>
      </rPr>
      <t>APPLIES TO ALL CLIENT COUNTS BELOW.</t>
    </r>
  </si>
  <si>
    <t>ASPEN_LIVING_ARRANGEMENT_D</t>
  </si>
  <si>
    <t>MULTIVALUEMAP_REFERENCE.REFERENCE_CODE</t>
  </si>
  <si>
    <t>Incarcerated Individuals % Change</t>
  </si>
  <si>
    <t>(Member Count - Previous Year Member Count) / (Previous Year Member Count)</t>
  </si>
  <si>
    <t>Member Count change for current year and previous year.</t>
  </si>
  <si>
    <t>Medicaid Eligible Incarcerated</t>
  </si>
  <si>
    <t>CLIENTIDENTIFIER, 
CATEGORYOFELIGIBILITYCODE</t>
  </si>
  <si>
    <t xml:space="preserve">CLIENTIDENTIFIER
</t>
  </si>
  <si>
    <t>KPI = Incarcerated Individuals who are also Medicaid Eligible</t>
  </si>
  <si>
    <t>CATEGORYOFELIGIBILITYCODE</t>
  </si>
  <si>
    <t xml:space="preserve">
1) CATEGORYOFELIGIBILITYCODE = MEDICAID</t>
  </si>
  <si>
    <t>Medicaid Eligible  Incarcerated % Change</t>
  </si>
  <si>
    <t>Other Program Eligible</t>
  </si>
  <si>
    <t>KPI = Incarcerated Individuals who have an open eligibility status code and  are excluded from KPI = Medicaid Eligible Incarcerated
This KPI should include all incarcerated individuals who have a non-medicaid COE only. Example: an incarcerated individual has SNAP benefits only, then they should be listed here.  Just to clarify, any individuals who are inculded in this KPI are those who do not have any Medicaid benefits.</t>
  </si>
  <si>
    <t xml:space="preserve">HSD Note: This KPI should include all incarcerated individuals who have a non-medicaid COE only. Example: an incarcerated individual has SNAP benefits only, then they should be listed here.  Just to clarify, any individuals who are inculded in this KPI are those who do not have any Medicaid benefits.
</t>
  </si>
  <si>
    <t>Other Program Eligible % Change</t>
  </si>
  <si>
    <t># of Suspensions</t>
  </si>
  <si>
    <t>KPI = Incarcerated Individuals with a Medcaid COE who are inacarcerated more than 30 days</t>
  </si>
  <si>
    <t>HSD Note: This data should come from ASPEN. Suspensions = individuals with a Medicaid COE that have been incarcerated for more than 30 days.  Will need to look at the incarceration begin date and the CoE within ASPEN.</t>
  </si>
  <si>
    <t>MULTIVALUEMAP_REFERENCE_HUB.REFERENCE_CODE</t>
  </si>
  <si>
    <t>There is not a CoE code=suspended.  
This data should come from ASPEN. Suspensions = individuals with a Medicaid COE that have been incarcerated for more than 30 days.  Will need to look at the incarceration begin date and the CoE within ASPEN.</t>
  </si>
  <si>
    <t>HSD Note: There is not a CoE code=suspended.  
This data should come from ASPEN. Suspensions = individuals with a Medicaid COE that have been incarcerated for more than 30 days.  Will need to look at the incarceration begin date and the CoE within ASPEN.</t>
  </si>
  <si>
    <t>disenrolled for incarceration= reason code</t>
  </si>
  <si>
    <t># of Suspensions % Change</t>
  </si>
  <si>
    <t># of Suspensions change for current year and previous year.</t>
  </si>
  <si>
    <t xml:space="preserve"># of Reinstatements </t>
  </si>
  <si>
    <t xml:space="preserve">ASPEN_CLIENT_ELIGIBILITY_EVENT_F,
</t>
  </si>
  <si>
    <t>CLIENTIDENTIFIER, 
CATEGORYOFELIGIBILITYCODE,
RELEASE_DATE</t>
  </si>
  <si>
    <t>KPI = Individuals released from incarceration who are reinstated into Medicaid
This data should come from ASPEN.  When an individual is released the living arrangement field changes (no longer Jail/Prison) and they still retain their Medicaid eligibility. Also look at release date.</t>
  </si>
  <si>
    <t>HSD Note:  This data should come from ASPEN.  When an individual is released the living arrangement field changes (no longer Jail/Prison) and they still retain their Medicaid eligibility. Also look at release date.</t>
  </si>
  <si>
    <t>CATEGORYOFELIGIBILITYCODE = MEDICAID</t>
  </si>
  <si>
    <t>RELEASE_DATE</t>
  </si>
  <si>
    <t>RELEASE_DATE &lt;&gt; null or spaces</t>
  </si>
  <si>
    <t>RELEASE_DATE does not exist in curent EEM model. We need to add this into the model.</t>
  </si>
  <si>
    <t># of Reinstatements % Change</t>
  </si>
  <si>
    <t>CLAIMHEADER.CLIENTIDENTIFIER</t>
  </si>
  <si>
    <t># of Reinstatements change for current year and previous year.</t>
  </si>
  <si>
    <t>Captitation Amount Saved by Suspension</t>
  </si>
  <si>
    <t xml:space="preserve">CLAIM_HEADER_PROFESSIONAL_EVENT_F,
ADJUSTING_REASON_D
</t>
  </si>
  <si>
    <t xml:space="preserve">CLAIM_TYPE_CD
ADJUSTEDSTATUSCODE
TOTALREIMBURSEMENTAMOUNT
ADJUSTING_REASON_CD
</t>
  </si>
  <si>
    <t>CLAIM_HEADER_PROFESSIONAL_EVENT_F</t>
  </si>
  <si>
    <t xml:space="preserve">CLAIM_TYPE_CD
</t>
  </si>
  <si>
    <t>CLAIMHEADER.CLAIMTYPECODE</t>
  </si>
  <si>
    <t>X_HDR_TB.C_HDR_TY_CD</t>
  </si>
  <si>
    <t>SUM(TOTALREIMBURSEMENTAMOUNT)</t>
  </si>
  <si>
    <t xml:space="preserve">CLAIM_TYPE_CD = 'M'
</t>
  </si>
  <si>
    <t>ADJUSTEDSTATUSCODE</t>
  </si>
  <si>
    <t>CLAIMADJUSTMENTVOID.ADJUSTEDSTATUSCODE</t>
  </si>
  <si>
    <t>X_HDR_ADJ_VD_TB.C_HDR_ADJ_STAT_CD</t>
  </si>
  <si>
    <t>ADJUSTEDSTATUSCODE = 1 (Void)</t>
  </si>
  <si>
    <t>ADJUSTING_REASON_D</t>
  </si>
  <si>
    <t>ADJUSTING_REASON_CD</t>
  </si>
  <si>
    <t xml:space="preserve">ADJUSTING_REASON_CD = 103 </t>
  </si>
  <si>
    <t>TOTALREIMBURSEMENTAMOUNT</t>
  </si>
  <si>
    <t>CLAIMHEADER.TOTALREIMBURSEMENTAMOUNT</t>
  </si>
  <si>
    <t>X_HDR_TB.C_TOT_REIMB_AMT</t>
  </si>
  <si>
    <t>Captitation Amount Saved by Suspension % Change</t>
  </si>
  <si>
    <t>Amount change for current year and previous year</t>
  </si>
  <si>
    <t>Sub Cluster 1.1 : Incarcerated Individuals</t>
  </si>
  <si>
    <t>Month (X-Axis)</t>
  </si>
  <si>
    <t>MONTH_NAME</t>
  </si>
  <si>
    <t>0.0</t>
  </si>
  <si>
    <t>Year (Trend Line)</t>
  </si>
  <si>
    <t>YEAR_NUMBER</t>
  </si>
  <si>
    <t>case when MONTH_KY between Reporting Time Period Start Date  and Reporting Time Period End Date then Reporting Time Period Start Date - Reporting Time Period End Date  else Previous Year Reporting Time Period Start Date - Previous Year Reporting Time Period End Date  end</t>
  </si>
  <si>
    <t>Year Range (Start date and End Date per Year)  grouping used in line charts and tooltip;
Two trend lines appear on the report, one for previous year and one for current year. Each trend line has it's own color to differentiate between Current and Previous Year.</t>
  </si>
  <si>
    <t>Incarcerated Individuals (Y-Axis)</t>
  </si>
  <si>
    <t>Sub Cluster 1.2 : Medicaid Eligible Incarcerated Individuals</t>
  </si>
  <si>
    <t>CATEGORY_OF_ELIGIBILITY_D</t>
  </si>
  <si>
    <t>CATEGORY_OF_ELIGIBILITY_CODE</t>
  </si>
  <si>
    <t>Sub Cluster 1.3 : Other Program Eligible Incarcerated Individuals</t>
  </si>
  <si>
    <t>KPI = Incarcerated Individuals who have an open eligibility status code and  are excluded from KPI = Medicaid Eligible Incarcerated</t>
  </si>
  <si>
    <t>The Business Rules for Medicaid Eligible Incarcerated are taken from the Client Enrollment Dashboard Business Rules for clients enrolled in Medicaid</t>
  </si>
  <si>
    <t>Sub Cluster 1.4 : # of Suspensions</t>
  </si>
  <si>
    <t>KPI = Incarcerated Individuals who are inacarcerated more than 30 days</t>
  </si>
  <si>
    <t>CATEGORYOFELIGIBILITYCODE = SUSPENDED</t>
  </si>
  <si>
    <t>Sub Cluster 1.5 : # of Reinstatements</t>
  </si>
  <si>
    <t>KPI = Individuals released from incarceration who are reinstated into Medicaid</t>
  </si>
  <si>
    <t>Sub Cluster 1.6 : Capitation Amount Saved by Suspension</t>
  </si>
  <si>
    <t xml:space="preserve">Captitation Amount Saved by Suspension </t>
  </si>
  <si>
    <t>Overview Tab - Cluster 2: Medicaid Incarcerated Individuals by County/Facility</t>
  </si>
  <si>
    <t>Only New Mexico counties should be taken into consideration.</t>
  </si>
  <si>
    <t>State</t>
  </si>
  <si>
    <t>STATE_NAME</t>
  </si>
  <si>
    <t>STATE_NAME = New Mexico</t>
  </si>
  <si>
    <t>Number of clients per facility</t>
  </si>
  <si>
    <t>Facility Type</t>
  </si>
  <si>
    <t>Facility Name</t>
  </si>
  <si>
    <t>The facility address will be sourced by ASPEN.  The specific data elements have not been acquired by DS from the SI as of today.  Once that information becomes available the mapping will be updated to reflect this.</t>
  </si>
  <si>
    <t>Overview Tab - Cluster 3: JUST Health Clients by Gender</t>
  </si>
  <si>
    <t>Number of JUST Health Clients by Gender</t>
  </si>
  <si>
    <t>ASPEN_CLIENT_ELIGIBILITY_EVENT_F,
LIVING_ARRANGEMENT_D
FACILITY_TYPE_D
BIOLOGICAL_GENDER_D</t>
  </si>
  <si>
    <t>CLIENTIDENTIFIER
LIVING_ARRANGEMENT_CD
FACILITY_TYPE_DESCRIPTION
BIOLOGICAL_GENDER_CD</t>
  </si>
  <si>
    <t>ASPEN_CLIENT_ELIGIBILITY_EVENT_F,</t>
  </si>
  <si>
    <t>COUNT(DISTINCT CLIENTIDENTIFIER)
GROUP BY(GENDER_CD)</t>
  </si>
  <si>
    <t xml:space="preserve">/*Restrict data to current year period */
MONTH_KY between to_char(_add_days(_add_years(p_TimePeriod,-1),1),'YYYYMM') and
to_char(p_TimePeriod,'YYYYMM')
Rules:
1) Clients with a Living Arrangement = Jail or Prison + a facility listed in ASPEN
</t>
  </si>
  <si>
    <t>Gender is grouped by COE</t>
  </si>
  <si>
    <t>BIOLOGICAL_GENDER_CD</t>
  </si>
  <si>
    <t>Overview Tab - Cluster 4: JUST Health Clients by Age</t>
  </si>
  <si>
    <t>((ROLLING_END_YEAR_AND_MONTH_NM, or
CALENDAR_YEAR_END_DT, or 
FEDERAL_FISCAL_YEAR_END_DT) - CLIENTDATEOFBIRTHDATE)/365</t>
  </si>
  <si>
    <t>Age is determine by the member's age as of the last day for the chosen parameter.</t>
  </si>
  <si>
    <t>Member Count</t>
  </si>
  <si>
    <t xml:space="preserve">ASPEN_CLIENT_ELIGIBILITY_EVENT_F,
LIVING_ARRANGEMENT_D
FACILITY_TYPE_D
</t>
  </si>
  <si>
    <t xml:space="preserve">CLIENTIDENTIFIER
LIVING_ARRANGEMENT_CD
FACILITY_TYPE_CD
</t>
  </si>
  <si>
    <t xml:space="preserve">COUNT(DISTINCT CLIENTIDENTIFIER) Group By (Age Group)
</t>
  </si>
  <si>
    <t>FACILITY_TYPE_CD</t>
  </si>
  <si>
    <t>Overview Tab - Cluster 5 JUST Health PE Applications - The DS Module has not received PE data from ASPEN as of date.  Therefore, business rules only will be identified here at this time.</t>
  </si>
  <si>
    <t>PE Granted</t>
  </si>
  <si>
    <t>Count (Distinct Pe_app)</t>
  </si>
  <si>
    <t>select * from brg_owner.Pe_app
This data comes from ASPEN. The population = incarcerated individuals.  Of that population, this metric shows how many were granted PE (PE status=Y)</t>
  </si>
  <si>
    <t xml:space="preserve">HSD Note:  This data comes from ASPEN. The population = incarcerated individuals.  Of that population, this metric shows how many were granted PE (PE status=Y)
</t>
  </si>
  <si>
    <t>PE Granted w/Ongoing Applications</t>
  </si>
  <si>
    <t xml:space="preserve">select * from brg_owner.Pe_app where ma_app_req_sw = 'Y'
This data comes from ASPEN. The population = incarcerated individuals.  Of that population, this metric shows how many were granted PE (PE status=Y) and have an ongoing Medicaid application </t>
  </si>
  <si>
    <t xml:space="preserve">HSD Note:  This data comes from ASPEN. The population = incarcerated individuals.  Of that population, this metric shows how many were granted PE (PE status=Y) and have an ongoing Medicaid application 
</t>
  </si>
  <si>
    <t>PE Granted No Ongoing Applications</t>
  </si>
  <si>
    <t xml:space="preserve">select * from brg_owner.Pe_app where ma_app_req_sw = 'N'
This data comes from ASPEN. The population = incarcerated individuals.  Of that population, this metric shows how many were granted PE (PE status=Y) and DON't have an ongoing Medicaid application
 </t>
  </si>
  <si>
    <t xml:space="preserve">HSD Note:  This data comes from ASPEN. The population = incarcerated individuals.  Of that population, this metric shows how many were granted PE (PE status=Y) and DON't have an ongoing Medicaid application
 </t>
  </si>
  <si>
    <t>PE Granted Applications % Change</t>
  </si>
  <si>
    <t>(Pe_app Count - Previous Year Pe_app Count) / (Previous Year Pe_app Count)</t>
  </si>
  <si>
    <t>select * from brg_owner.Pe_app</t>
  </si>
  <si>
    <t>PE Granted w/Ongoing Applications % Change</t>
  </si>
  <si>
    <t>select * from brg_owner.Pe_app where ma_app_req_sw = 'Y'</t>
  </si>
  <si>
    <t>PE Granted No Ongoing Applications % Change</t>
  </si>
  <si>
    <t>select * from brg_owner.Pe_app where ma_app_req_sw = 'N'</t>
  </si>
  <si>
    <t>Overview Tab - Cluster 6: JUST Health PE Applications by Status , Year-Over-Year Trends (Grid)</t>
  </si>
  <si>
    <t>Sub-Cluster 1: Submitted</t>
  </si>
  <si>
    <t>Filter:
Application Status:</t>
  </si>
  <si>
    <t>ASPEN_APPLICATION_STATUS_D</t>
  </si>
  <si>
    <t>ASPEN_APPLICATION_STATUS_CD</t>
  </si>
  <si>
    <t>This is the initial number of Medicaid applications submitted restricted to the population of incarcerated individuals.  
Submitted Applications = Approved + Pending + Denied Applications</t>
  </si>
  <si>
    <t>HSD Note: This is the initial number of Medicaid applications submitted restricted to the population of incarcerated individuals.  
Submitted Applications = Approved + Pending + Denied Applications</t>
  </si>
  <si>
    <t>Filter:
Application Presumptive Eligibility:</t>
  </si>
  <si>
    <t>ASPEN_APPLICATION_PRESUMPTIVE_ELIGIBILITY_D</t>
  </si>
  <si>
    <t>ASPEN_APPLICATION_PRESUMPTIVE_ELIGIBILITY_CD</t>
  </si>
  <si>
    <t>Code values TBD when ASPEN Application event tables and associated dimensions have been data modeled. Logical value "Yes".</t>
  </si>
  <si>
    <t>Applications Count</t>
  </si>
  <si>
    <t>ASPEN_APPLICATIONS_EVENT_F</t>
  </si>
  <si>
    <t>COUNT(DISTINCT APPLICATION ID)</t>
  </si>
  <si>
    <t>Distinct count of submitted applications with a PE status of Y as of the last date of the reporting period.
This is the initial number of Medicaid applications submitted restricted to the population of incarcerated individuals AND PE status=Y (indicates the applicant also had a PE granted)</t>
  </si>
  <si>
    <t xml:space="preserve">HSD Note: This is the initial number of Medicaid applications submitted restricted to the population of incarcerated individuals AND PE status=Y (indicates the applicant also had a PE granted)
</t>
  </si>
  <si>
    <t>Previous Year Applications Count</t>
  </si>
  <si>
    <t>Distinct count of submitted applications with a PE status of Y as of the last date of the previous year reporting period.</t>
  </si>
  <si>
    <t>% Change</t>
  </si>
  <si>
    <t>COUNT(DISTINCT APPLICATION ID) - COUNT(PREVIOUS YEAR DISTINCT APPLICATION ID)/COUNT(DISTINCT APPLICATION ID)</t>
  </si>
  <si>
    <t xml:space="preserve">Amount change for current year and previous year </t>
  </si>
  <si>
    <t>This is the initial number of Medicaid applications submitted restricted to the population of incarcerated individuals AND PE status=N</t>
  </si>
  <si>
    <t xml:space="preserve">HSD Note: This is the initial number of Medicaid applications submitted restricted to the population of incarcerated individuals AND PE status=N
</t>
  </si>
  <si>
    <t>Distinct count of submitted applications with a PE status of N as of the last date of the reporting period.</t>
  </si>
  <si>
    <t>Distinct count of submitted applications with a PE status of N as of the last date of the previous year reporting period.</t>
  </si>
  <si>
    <t>Sub-Cluster 2: Approved</t>
  </si>
  <si>
    <t>This is the number of Medicaid applications (restricted to the population of incarcerated individuals) that have an application status=approved.</t>
  </si>
  <si>
    <t xml:space="preserve">HSD Note: This is the number of Medicaid applications (restricted to the population of incarcerated individuals) that have an application status=approved.
</t>
  </si>
  <si>
    <t>This is the number of Medicaid applications (restricted to the population of incarcerated individuals) that have an application status=approved and PE status=Y.</t>
  </si>
  <si>
    <t xml:space="preserve">HSD Note: This is the number of Medicaid applications (restricted to the population of incarcerated individuals) that have an application status=approved and PE status=Y.
</t>
  </si>
  <si>
    <t>Distinct count of submitted applications with a PE status of Y as of the last date of the reporting period.</t>
  </si>
  <si>
    <t>This is the number of Medicaid applications (restricted to the population of incarcerated individuals) that have an application status=approved and PE status=N.</t>
  </si>
  <si>
    <t xml:space="preserve">HSD Note: This is the number of Medicaid applications (restricted to the population of incarcerated individuals) that have an application status=approved and PE status=N.
</t>
  </si>
  <si>
    <t>Sub-Cluster 3: Pending</t>
  </si>
  <si>
    <t>This is the number of Medicaid applications (restricted to the population of incarcerated individuals) that have an application status=pending.</t>
  </si>
  <si>
    <t xml:space="preserve">HSD Note: This is the number of Medicaid applications (restricted to the population of incarcerated individuals) that have an application status=pending.
</t>
  </si>
  <si>
    <t>This is the number of Medicaid applications (restricted to the population of incarcerated individuals) that have an application status=pending and PE status=Y.</t>
  </si>
  <si>
    <t xml:space="preserve">HSD Note: This is the number of Medicaid applications (restricted to the population of incarcerated individuals) that have an application status=pending and PE status=Y.
</t>
  </si>
  <si>
    <t>This is the number of Medicaid applications (restricted to the population of incarcerated individuals) that have an application status=pending and PE status=N.</t>
  </si>
  <si>
    <t xml:space="preserve">HSD Note: This is the number of Medicaid applications (restricted to the population of incarcerated individuals) that have an application status=pending and PE status=N.
</t>
  </si>
  <si>
    <t>Sub-Cluster 4: Denied</t>
  </si>
  <si>
    <t>This is the number of Medicaid applications (restricted to the population of incarcerated individuals) that have an application status=denied.</t>
  </si>
  <si>
    <t xml:space="preserve">HSD Note: This is the number of Medicaid applications (restricted to the population of incarcerated individuals) that have an application status=denied.
</t>
  </si>
  <si>
    <t>This is the number of Medicaid applications (restricted to the population of incarcerated individuals) that have an application status=denied and PE status=Y.</t>
  </si>
  <si>
    <t xml:space="preserve">HSD Note: This is the number of Medicaid applications (restricted to the population of incarcerated individuals) that have an application status=denied and PE status=Y.
</t>
  </si>
  <si>
    <t>This is the number of Medicaid applications (restricted to the population of incarcerated individuals) that have an application status=denied and PE status=N.</t>
  </si>
  <si>
    <t xml:space="preserve">HSD Note: This is the number of Medicaid applications (restricted to the population of incarcerated individuals) that have an application status=denied and PE status=N.
</t>
  </si>
  <si>
    <t>Inpatient Tab -  Cluster 1: STM II Overview</t>
  </si>
  <si>
    <t>Filter: Incarcerated individuals</t>
  </si>
  <si>
    <t>Filter: Batch Document Type</t>
  </si>
  <si>
    <t>BATCH_DOCUMENT_TYPE_D</t>
  </si>
  <si>
    <t>BATCH_DOCUMENT_TYPE_CD</t>
  </si>
  <si>
    <t>Batch Document Type = C (FFS)</t>
  </si>
  <si>
    <t>Sub - Cluster 1: Net Pay</t>
  </si>
  <si>
    <t>Net Pay</t>
  </si>
  <si>
    <t>CLAIM_HEADER_FACILITY_EVENT_F
CLAIM_HEADER_PROFESSIONAL_EVENT_F
CLAIM_HEADER_DENTAL_EVENT_F
CLAIM_HEADER_PHARMACY_EVENT_F</t>
  </si>
  <si>
    <t>CLAIM_HEADER_FACILITY_EVENT_F</t>
  </si>
  <si>
    <t xml:space="preserve">Total Net Pay for the reporting period </t>
  </si>
  <si>
    <t>All Claims for incarcerated members</t>
  </si>
  <si>
    <t>CLAIM_HEADER_DENTAL_EVENT_F</t>
  </si>
  <si>
    <t>CLAIM_HEADER_PHARMACY_EVENT_F</t>
  </si>
  <si>
    <t>Previous Year Net Pay</t>
  </si>
  <si>
    <t>CLAIM_HEADER_FACILITY_EVENT_F 
CLAIM_HEADER_PROFESSIONAL_EVENT_F
CLAIM_HEADER_DENTAL_EVENT_F
CLAIM_HEADER_PHARMACY_EVENT_F</t>
  </si>
  <si>
    <t>Non-visible to user
The total net paid for Previous year reporting period.</t>
  </si>
  <si>
    <t>Net Pay %Change</t>
  </si>
  <si>
    <t xml:space="preserve">TOTALREIMBURSEMENTAMOUNT </t>
  </si>
  <si>
    <t>(Net Pay - Previous Year Net Pay) 
/ 
(Previous Year Net Pay)</t>
  </si>
  <si>
    <t xml:space="preserve">Net Pay for current year minus previous year and divided by the previous year.
</t>
  </si>
  <si>
    <t>Sub - Cluster 2: Federal Share</t>
  </si>
  <si>
    <t>Net Pay Federal Share</t>
  </si>
  <si>
    <t>CLAIM_HEADER_FACILITY_EVENT_F,
CLAIM_HEADER_PROFESSIONAL_EVENT_F
CLAIM_HEADER_DENTAL_EVENT_F
CLAIM_HEADER_PHARMACY_EVENT_F,
FEDERAL_MATCH_D,
COST_CENTER_D</t>
  </si>
  <si>
    <t>TOTALREIMBURSEMENTAMOUNT, 
FEDERAL_MATCH_CD,
COST_CENTER_CD</t>
  </si>
  <si>
    <t>SUM(TOTALREIMBURSEMENTAMOUNT) * COST_CENTER_FMAP_PERCENTAGE</t>
  </si>
  <si>
    <t>The net amount the Feds paid based on the Federal Share percentage on the claim for Incarcerated members within the reporting period.
If Federal Match Code = 2 (All State Funds), then FMAP = 0.  If Federal Match Code &lt;&gt; 2, then FMAP = Total Reimbursement Amount * Cost Center FMAP Percentage.</t>
  </si>
  <si>
    <t>Calculate the Federal Share by using the information on the adjudicated claim.</t>
  </si>
  <si>
    <t>FEDERAL_MATCH_D</t>
  </si>
  <si>
    <t>FEDERAL_MATCH_CD</t>
  </si>
  <si>
    <t>COST_CENTER_D</t>
  </si>
  <si>
    <t>COST_CENTER_FMAP_PERCENTAGE</t>
  </si>
  <si>
    <t>The COST_CENTER_CD has not been modeled into data warehouse.  Once that information becomes available the mapping will be updated to reflect this.</t>
  </si>
  <si>
    <t>Previous Year Net Pay Federal Share</t>
  </si>
  <si>
    <t>Non-visible to user
The total Net Pay Federal Share for Previous year reporting period.</t>
  </si>
  <si>
    <t>Net Pay %Change Federal Share</t>
  </si>
  <si>
    <t xml:space="preserve">Net Pay Federal Share for current year minus previous year and divided by the previous year.
</t>
  </si>
  <si>
    <t>Sub - Cluster 3: State Share</t>
  </si>
  <si>
    <t>Net Pay State Share</t>
  </si>
  <si>
    <t>SUM(TOTALREIMBURSEMENTAMOUNT) - Net Pay Federal Share</t>
  </si>
  <si>
    <t xml:space="preserve">Net Pay State Share = Total Reimbursement Amount - Net Pay Federal Share
</t>
  </si>
  <si>
    <t>Calculate the State Share by using the information on the adjudicated claim.</t>
  </si>
  <si>
    <t>Previous Year Net Pay State Share</t>
  </si>
  <si>
    <t>Non-visible to user
The Net Pay State Share for Previous year reporting period.</t>
  </si>
  <si>
    <t>Net Pay %Change State Share</t>
  </si>
  <si>
    <t xml:space="preserve">Net Pay State Share for current year minus previous year and divided by the previous year.
</t>
  </si>
  <si>
    <t>Sub - Cluster 4: PMPM</t>
  </si>
  <si>
    <t>Net Pay PMPM</t>
  </si>
  <si>
    <t>CLAIM_HEADER_FACILITY_EVENT_F
ASPEN_CLIENT_ELIGIBILITY_EVENT_F
ASPEN_LIVING_ARRANGEMENT_D
FACILITY_TYPE_D</t>
  </si>
  <si>
    <t xml:space="preserve">TOTALREIMBURSEMENTAMOUNT, 
CLIENTIDENTIFIER,
MONTH_KY
ASPEN_LIVING_ARRANGEMENT_CD
FACILITY_TYPE_DESCRIPTION
</t>
  </si>
  <si>
    <t>SUM(TOTALREIMBURSEMENTAMOUNT )
/
COUNT(DISTINCT CLIENTIDENTIFIER || MONTH_KEY)</t>
  </si>
  <si>
    <t>CLIENT_ELIGIBILITY_EVENT_F</t>
  </si>
  <si>
    <t>OMNICAID_CLIENTELIGIBILITY.CLIENTIDENTIFIER</t>
  </si>
  <si>
    <t>ED_INDV_ELIGIBILITY~B_COE_SPN_TB.INDV_ID~B_SYS_ID</t>
  </si>
  <si>
    <t>ELIGIBILITYBEGINDATE</t>
  </si>
  <si>
    <t>OMNICAID_CLIENTELIGIBILITY.CLIENTELIGIBILITYBEGINDATE</t>
  </si>
  <si>
    <t>ELIGIBILITYENDDATE</t>
  </si>
  <si>
    <t>OMNICAID_CLIENTELIGIBILITY.CLIENTELIGIBILITYENDDATE</t>
  </si>
  <si>
    <t>Previous Year Net Pay PMPM</t>
  </si>
  <si>
    <t xml:space="preserve">CLAIM_HEADER_FACILITY_EVENT_F
ASPEN_CLIENT_ELIGIBILITY_EVENT_F
ASPEN_LIVING_ARRANGEMENT_D
FACILITY_TYPE_D
</t>
  </si>
  <si>
    <t xml:space="preserve">TOTALREIMBURSEMENTAMOUNT, 
CLIENTIDENTIFIER,
MONTH_KY
ASPEN_LIVING_ARRANGEMENT_CD
FACILITY_TYPE_DESCRIPTION
</t>
  </si>
  <si>
    <t>SUM(TOTALREIMBURSEMENTAMOUNT)
/
COUNT(DISTINCT CLIENTIDENTIFIER || MONTH_KEY)</t>
  </si>
  <si>
    <t>Net Pay % Change PMPM</t>
  </si>
  <si>
    <t xml:space="preserve">CLAIM_HEADER_FACILITY_EVENT_F
ASPEN_CLIENT_ELIGIBILITY_EVENT_F
ASPEN_LIVING_ARRANGEMENT_D
FACILITY_TYPE_D
</t>
  </si>
  <si>
    <t>(Net Pay Per Member Per Month - Previous Year Net Pay Per Member Per Month) / (Previous Year Net Pay Per Member Per Month)</t>
  </si>
  <si>
    <t>Sub - Cluster 5: Inpatient</t>
  </si>
  <si>
    <t>Inpatient Claims</t>
  </si>
  <si>
    <t xml:space="preserve">CLAIM_HEADER_FACILITY_EVENT_F
CLIENT_ELIGIBILITY_EVENT_F
CLAIM_TYPE_D
</t>
  </si>
  <si>
    <t xml:space="preserve">TOTALREIMBURSEMENTAMOUNT,
MONTH_KY, 
ELIGIBILITYBEGINDATE AND ELIGIBILITYENDDATE,
CLAIM_TYPE_CD
</t>
  </si>
  <si>
    <t>Sum of inpatient claims net pay
Rules: 
1) Claim Type Code = I, A</t>
  </si>
  <si>
    <t>CLAIM_TYPE_D</t>
  </si>
  <si>
    <t>CLAIM_TYPE_CD</t>
  </si>
  <si>
    <t>Previous Year Inpatient Claims</t>
  </si>
  <si>
    <t>Non-Visible field for user.
Sum of inpatient claims net pay
Rules: 
1) Claim Type Code = I, A</t>
  </si>
  <si>
    <t>% Change Inpatient Claims</t>
  </si>
  <si>
    <t>(Inpatient Claims - Previous Year Inpatient Claims) 
/ 
(Previous Year Inpatient Claims)</t>
  </si>
  <si>
    <t xml:space="preserve">Inpatient Claims for current year minus previous year and divided by the previous year.
</t>
  </si>
  <si>
    <t>Sub - Cluster 6: Professional Claims</t>
  </si>
  <si>
    <t>Professional Claims</t>
  </si>
  <si>
    <t>CLAIM_HEADER_PROFESSIONAL_EVENT_F
CLIENT_ELIGIBILITY_EVENT_F
PLACE_OF_SERVICE_D
CLAIM_TYPE_D</t>
  </si>
  <si>
    <t xml:space="preserve">TOTALREIMBURSEMENTAMOUNT,
MONTH_KY, 
ELIGIBILITYBEGINDATE AND ELIGIBILITYENDDATE,
PLACE_OF_SERVICE_CD
CLAIM_TYPE_CD
</t>
  </si>
  <si>
    <t xml:space="preserve">Sum of professional claims net pay
Rules: 
1) Claim Type Code = P, B
</t>
  </si>
  <si>
    <t>PLACE_OF_SERVICE_D</t>
  </si>
  <si>
    <t>PLACE_OF_SERVICE_CD</t>
  </si>
  <si>
    <t>Previous Year Professional Claims</t>
  </si>
  <si>
    <t xml:space="preserve">Non-Visible field for user.
Sum of professional claims net pay
Rules: 
1) Claim Type Code = P, B
</t>
  </si>
  <si>
    <t>% Change Professional Claims</t>
  </si>
  <si>
    <t>(Professional Claims - Previous Year Professional Claims) 
/ 
(Previous Year Professional Claims)</t>
  </si>
  <si>
    <t xml:space="preserve">Professional Claims for current year minus previous year and divided by the previous year.
</t>
  </si>
  <si>
    <t>Sub - Cluster 7: Other Claims</t>
  </si>
  <si>
    <t>Other Claims</t>
  </si>
  <si>
    <t>CLAIM_HEADER_PROFESSIONAL_EVENT_F
CLAIM_HEADER_PHARMACY_EVENT_F
CLAIM_HEADER_FACILITY_EVENT_F,
CLIENT_ELIGIBILITY_EVENT_F
CLAIM_HEADER_DENTAL_EVENT_F
PLACE_OF_SERVICE_D
CLAIM_TYPE_D</t>
  </si>
  <si>
    <t xml:space="preserve">Non-Visible field for user.
Sum of other claims net pay
Rules: 
1) Claim Type Code &lt;&gt; I, A, P, B
</t>
  </si>
  <si>
    <t>Claim Type Code NOT EQUAL to I, A, P, B</t>
  </si>
  <si>
    <t>Previous Year Other Claims</t>
  </si>
  <si>
    <t>% Change Other Claims</t>
  </si>
  <si>
    <t>(Other Claims - Previous Year Other Claims) 
/ 
(Previous Year Other Claims)</t>
  </si>
  <si>
    <t xml:space="preserve">Other Claims for current year minus previous year and divided by the previous year.
</t>
  </si>
  <si>
    <t>Sub - Cluster 8: Claim Count</t>
  </si>
  <si>
    <t>Claim Count</t>
  </si>
  <si>
    <t>CLAIM_HEADER_FACILITY_EVENT_F,
CLAIM_HEADER_PROFESSIONAL_EVENT_F
CLAIM_HEADER_DENTAL_EVENT_F
CLAIM_HEADER_PHARMACY_EVENT_F,
CLIENT_ELIGIBILITY_EVENT_F,
PLACE_OF_SERVICE_D,
CLAIM_TYPE_D</t>
  </si>
  <si>
    <t xml:space="preserve">TRANSACTIONCONTROLNUMBER,
MONTH_KY, 
ELIGIBILITYBEGINDATE AND ELIGIBILITYENDDATE,
PLACE_OF_SERVICE_CD
CLAIM_TYPE_CD
</t>
  </si>
  <si>
    <t>TRANSACTIONCONTROLNUMBER</t>
  </si>
  <si>
    <t>CLAIMHEADER.TRANSACTIONCONTROLNUMBER</t>
  </si>
  <si>
    <t>X_HDR_TB.C_TCN_NUM</t>
  </si>
  <si>
    <t>COUNT(DISTINCT TRANSACTIONCONTROLNUMBER)</t>
  </si>
  <si>
    <t xml:space="preserve">Inpatient Claim Count + Professional Claim Count + Other Claim Count
</t>
  </si>
  <si>
    <t>% Change Claim Count</t>
  </si>
  <si>
    <t>CLAIM_HEADER_FACILITY_EVENT_F
CLAIM_HEADER_PROFESSIONAL_EVENT_F
CLAIM_HEADER_PHARMACY_EVENT_F,
CLAIM_HEADER_DENTAL_EVENT_F
CLIENT_ELIGIBILITY_EVENT_F
CLAIM_HEADER_DENTAL_EVENT_F</t>
  </si>
  <si>
    <t xml:space="preserve">TRANSACTIONCONTROLNUMBER,
MONTH_KY
ELIGIBILITYBEGINDATE AND ELIGIBILITYENDDATE
</t>
  </si>
  <si>
    <t>(Claim Count - Previous Year Claim Count) 
/ 
(Previous Year Claim Count)</t>
  </si>
  <si>
    <t xml:space="preserve">Claim Count for current year minus previous year and divided by the previous year.
</t>
  </si>
  <si>
    <t>Sub - Cluster 9: Total STMII Clients</t>
  </si>
  <si>
    <t>Total STM II Clients</t>
  </si>
  <si>
    <t>CLAIM_HEADER_FACILITY_EVENT_F
CLAIM_HEADER_PROFESSIONAL_EVENT_F
CLAIM_HEADER_PHARMACY_EVENT_F,
CLAIM_HEADER_DENTAL_EVENT_F
CLIENT_ELIGIBILITY_EVENT_F
PLACE_OF_SERVICE_D
CLAIM_TYPE_D</t>
  </si>
  <si>
    <t xml:space="preserve">CLIENTIDENTIFIER,
MONTH_KY, 
ELIGIBILITYBEGINDATE AND ELIGIBILITYENDDATE,
PLACE_OF_SERVICE_CD
CLAIM_TYPE_CD
</t>
  </si>
  <si>
    <t>Distinct Count of Client IDs included in 'Claim Count'</t>
  </si>
  <si>
    <t>Unduplicated count of incarcerated individuals that accessed benefits</t>
  </si>
  <si>
    <t>Previous Year STM II Clients</t>
  </si>
  <si>
    <t>Non-Visible field for user.
Distinct Count of Client IDs included in 'Claim Count'</t>
  </si>
  <si>
    <t>% Change STM II Clients</t>
  </si>
  <si>
    <t>(STM II Clients - Previous Year STM II Clients Claims) 
/ 
(Previous Year STM II Clients)</t>
  </si>
  <si>
    <t xml:space="preserve">Total STM II Clients for current year minus previous year and divided by the previous year.
</t>
  </si>
  <si>
    <t>Sub - Cluster 1.1: Net Pay Trend Line</t>
  </si>
  <si>
    <t>Net Pay (Y-Axis)</t>
  </si>
  <si>
    <t xml:space="preserve">Total Net Pay for current year </t>
  </si>
  <si>
    <t>Sub - Cluster 1.2: Net Pay Federal Share Trend Line</t>
  </si>
  <si>
    <t>Year Range (Start date and End Date per Year)  grouping used in line charts and tooltip.
Two trend lines appear on the report, one for previous year and one for current year. Each trend line has it's own color to differentiate between Current and Previous Year.</t>
  </si>
  <si>
    <t>Net Pay Federal Share (Y-Axis)</t>
  </si>
  <si>
    <t>CLAIM_HEADER_FACILITY_EVENT_F
CLAIM_HEADER_PROFESSIONAL_EVENT_F
CLAIM_HEADER_DENTAL_EVENT_F
CLAIM_HEADER_PHARMACY_EVENT_F
FEDERAL_MATCH_D</t>
  </si>
  <si>
    <t>TOTALREIMBURSEMENTAMOUNT, 
FEDERAL_MATCH_CD</t>
  </si>
  <si>
    <t>SUM(TOTALREIMBURSEMENTAMOUNT) * FEDERAL_MATCH_CD</t>
  </si>
  <si>
    <t>The net amount the Feds paid based on the Federal Share percentage on the claim for Incarcerated members within the reporting period.</t>
  </si>
  <si>
    <t>Sub - Cluster 1.3: Net Pay State Share Trend Line</t>
  </si>
  <si>
    <t>Net Pay State Share (Y-Axis)</t>
  </si>
  <si>
    <t>Net Pay - Net Pay Federal Share</t>
  </si>
  <si>
    <t>The total net paid minus the Fed Share amount.</t>
  </si>
  <si>
    <t>Sub - Cluster 1.4: Net Pay PMPM Trend Line</t>
  </si>
  <si>
    <t>Net Pay PMPM (Y-Axis)</t>
  </si>
  <si>
    <t xml:space="preserve">CLAIM_HEADER_FACILITY_EVENT_F
CLAIM_HEADER_PROFESSIONAL_EVENT_F
CLAIM_HEADER_DENTAL_EVENT_F
CLAIM_HEADER_PHARMACY_EVENT_F
ASPEN_CLIENT_ELIGIBILITY_EVENT_F
ASPEN_LIVING_ARRANGEMENT_D
FACILITY_TYPE_D
</t>
  </si>
  <si>
    <t>TOTALREIMBURSEMENTAMOUNT, 
CLIENTIDENTIFIER,
MONTH_KY
ASPEN_LIVING_ARRANGEMENT_CD
FACILITY_TYPE_DESCRIPTION</t>
  </si>
  <si>
    <t>Sub - Cluster 1.5: Inpatient Claims Trend Line</t>
  </si>
  <si>
    <t>Inpatient Claims (Y-Axis)</t>
  </si>
  <si>
    <t>Sub - Cluster 1.6: Professional Claims Trend Line</t>
  </si>
  <si>
    <t>Professional Claims (Y-Axis)</t>
  </si>
  <si>
    <t>Sub - Cluster 1.7: Other Claims Trend Line</t>
  </si>
  <si>
    <t>Other Claims (Y-Axis)</t>
  </si>
  <si>
    <t>CLAIM_HEADER_FACILITY_EVENT_F
CLAIM_HEADER_PROFESSIONAL_EVENT_F
CLAIM_HEADER_DENTAL_EVENT_F
CLAIM_HEADER_PHARMACY_EVENT_F
PLACE_OF_SERVICE_D
CLAIM_TYPE_D</t>
  </si>
  <si>
    <t>Sub - Cluster 1.8: Claim Count Trend Line</t>
  </si>
  <si>
    <t>Claim Count (Y-Axis)</t>
  </si>
  <si>
    <t>Sub - Cluster 1.9: Total STM II Clients Trend Line</t>
  </si>
  <si>
    <t>Total STM II Clients (Y-Axis)</t>
  </si>
  <si>
    <t>CLAIM_HEADER_FACILITY_EVENT_F
CLAIM_HEADER_PROFESSIONAL_EVENT_F
CLAIM_HEADER_DENTAL_EVENT_F
CLAIM_HEADER_PHARMACY_EVENT_FPLACE_OF_SERVICE_D
CLAIM_TYPE_D</t>
  </si>
  <si>
    <t>Cluster 2: Top Inpatient Hospitals</t>
  </si>
  <si>
    <t>Place of Service</t>
  </si>
  <si>
    <t>PROVIDER_D</t>
  </si>
  <si>
    <t>PROVIDERNAME</t>
  </si>
  <si>
    <t>MANAGEDCAREORGANIZATIONDETAIL.MANAGEDCAREORGANIZATIONNAME</t>
  </si>
  <si>
    <t>Limit data to Billing Providers only</t>
  </si>
  <si>
    <t>Patients</t>
  </si>
  <si>
    <t xml:space="preserve">CLIENTIDENTIFIER,
MONTH_KY, 
ELIGIBILITYBEGINDATE AND ELIGIBILITYENDDATE,
CLAIM_TYPE_CD
</t>
  </si>
  <si>
    <t>Distinct Count of Client IDs</t>
  </si>
  <si>
    <t>Sub - Cluster 2.1: Top Inpatient Hospitals Trend Line</t>
  </si>
  <si>
    <t>Cluster 2: Inpatient Net Pay by County</t>
  </si>
  <si>
    <t>Cluster 2a: Drill-Thru for Inpatient Net Pay by County</t>
  </si>
  <si>
    <t>Inpatient Facility</t>
  </si>
  <si>
    <t>PROVIDERNETWORKIDENTIFIER, 
PROVIDERNAME</t>
  </si>
  <si>
    <t>Provider ID || Business Name</t>
  </si>
  <si>
    <t>Use Billing Providers</t>
  </si>
  <si>
    <t>Cluster 3: Inpatient Visits by Clinical Condition</t>
  </si>
  <si>
    <t>Condition</t>
  </si>
  <si>
    <t>DIAGNOSIS_D</t>
  </si>
  <si>
    <t>DIAGNOSISCODE
DIAGNOSISCODEDESCRIPTION</t>
  </si>
  <si>
    <t>DIAGNOSISCODE</t>
  </si>
  <si>
    <t>DIAGNOSISREFERENCECODE.DIAGNOSISCODE</t>
  </si>
  <si>
    <t>Top 10 Conditions based on Net Pay ranking.</t>
  </si>
  <si>
    <t xml:space="preserve">The inpatient claims should be used to identify the count of visits and to define the condition (using the inpatient claim primary diagnosis code.)  </t>
  </si>
  <si>
    <t>DIAGNOSISCODEDESCRIPTION</t>
  </si>
  <si>
    <t>DIAGNOSISREFERENCECODE.DISPLAYTEXT</t>
  </si>
  <si>
    <t>R_DIAG_TB.R_DIAG_DESC</t>
  </si>
  <si>
    <t>Visits</t>
  </si>
  <si>
    <t xml:space="preserve">TRANSACTIONCONTROLNUMBER,
MONTH_KY, 
ELIGIBILITYBEGINDATE AND ELIGIBILITYENDDATE,
CLAIM_TYPE_CD
</t>
  </si>
  <si>
    <t>COUNT (DISTINCT TRANSACTIONCONTROLNUMBER)</t>
  </si>
  <si>
    <t>Distinct Count of all Inpatient visits for incarcerated individuals</t>
  </si>
  <si>
    <t>Previous Year Visits</t>
  </si>
  <si>
    <t>Distinct Count of all Inpatient visits</t>
  </si>
  <si>
    <t>Displayed as the grey bar within the visits bar line</t>
  </si>
  <si>
    <t>Visits %Change</t>
  </si>
  <si>
    <t>(Visits - Previous Year Visits) 
/ 
(Previous Year Visits)</t>
  </si>
  <si>
    <t>case when ( (Visits &gt; 0)  and ( (Previous Year Visits = 0) OR (Previous Year Visits  is null)) )
then 1 
when ( ( (Visits = 0) OR (Visits  is null)) and Previous Year Visits &gt; 0)
then -1 
else 
(Visits - Previous Year Visits) / (Previous Year Visits)
end</t>
  </si>
  <si>
    <t>Paid Amount</t>
  </si>
  <si>
    <t>Previous Year Paid Amount</t>
  </si>
  <si>
    <t>Paid Amount %Change</t>
  </si>
  <si>
    <t>(Paid Amount - Previous Year Paid Amount) 
/ 
(Previous Year Paid Amount)</t>
  </si>
  <si>
    <t xml:space="preserve">Inpatient Claims Paid Amount for current year minus previous year and divided by the previous year.
</t>
  </si>
  <si>
    <t>Cluster 4: Professional Visits by Clinical Condition</t>
  </si>
  <si>
    <t xml:space="preserve">Use the primary diagnosis code from the corresponding inpatient claim to identify the condition. </t>
  </si>
  <si>
    <t>CLAIM_HEADER_PROFESSIONAL_EVENT_F
ASPEN_CLIENT_ELIGIBILITY_EVENT_F
ASPEN_LIVING_ARRANGEMENT_D
FACILITY_TYPE_D
PLACE_OF_SERVICE_D
CLAIM_TYPE_D</t>
  </si>
  <si>
    <t xml:space="preserve">TRANSACTIONCONTROLNUMBER,
MONTH_KY, 
ASPEN_LIVING_ARRANGEMENT_CD
FACILITY_TYPE_DESCRIPTION
PLACE_OF_SERVICE_CD
CLAIM_TYPE_CD
</t>
  </si>
  <si>
    <t>CLAIM_HEADER_FACILIRTTY_EVENT_F</t>
  </si>
  <si>
    <t xml:space="preserve">Categorize professional claims by condition using the primary diagnosis from the corrsponding IP claim.
Sum of professional claims net pay
Rules: 
1) Claim Type Code = P, B
</t>
  </si>
  <si>
    <t xml:space="preserve">The inpatient claims should be used to identify the count of visits and to define the condition (using the inpatient claim diagnosis code.)  Then pull corresponding professional claims (occurring during the same time span as the inpatient stay) in order to place the professional claims into the proper "Condition" category and Paid amount will be taken from these professional claims only.
“Other” claim types(i.e. lab, transport) should NOT be included in the amount. Only claim types P &amp; B. </t>
  </si>
  <si>
    <t xml:space="preserve">Professional Claims Paid Amount for current year minus previous year and divided by the previous year.
</t>
  </si>
  <si>
    <t xml:space="preserve">See logic for Paid Amount above for notes on how amounts are categorized by condition. </t>
  </si>
  <si>
    <t xml:space="preserve">Admissions Tab </t>
  </si>
  <si>
    <t>Filter: Claim Type Code</t>
  </si>
  <si>
    <t>CLAIM_TYPE_CD = I, A</t>
  </si>
  <si>
    <t>Cluster 1: Categories of Admission</t>
  </si>
  <si>
    <t>Filter: Identification Code</t>
  </si>
  <si>
    <t>CLAIM_HEADER_SECONDARY_D</t>
  </si>
  <si>
    <t>CLAIMIDENTIFICATIONCODE</t>
  </si>
  <si>
    <t>CLAIMHEADER.CLAIMIDENTIFICATIONCODE</t>
  </si>
  <si>
    <t>X_HDR_TB.C_HDR_ID_CD</t>
  </si>
  <si>
    <t>Top 5 Conditions based on Net Pay ranking.</t>
  </si>
  <si>
    <t xml:space="preserve">Use the primary diagnosis code from the inpatient claim to identify the condition. </t>
  </si>
  <si>
    <t>Paid Amount (Heat)</t>
  </si>
  <si>
    <t xml:space="preserve">Sum reimbursement amount from all claims corresponding to an IP visit. </t>
  </si>
  <si>
    <t>Include ALL claims - inpatient, professional, and other (i.e. lab, transport, pharmacy.) 
To determine the category of admission, the primary diagnosis code of the inpatient claim should be used.  Then use both the inpatient claim and all corresponding claims (occurring during the time span of inpatient stay) to determine the total paid amount for that admission.</t>
  </si>
  <si>
    <t>Total Paid Amount</t>
  </si>
  <si>
    <t>TOTAL (Paid Amount for Report)</t>
  </si>
  <si>
    <t>Non-Visible field for user. 
Grand total for all Categories at report level.</t>
  </si>
  <si>
    <t>Paid Amount % (Size)</t>
  </si>
  <si>
    <t>(Paid Amount Admissions) 
/ 
(Total Paid Amount)</t>
  </si>
  <si>
    <t>This field is reflected in the % scale</t>
  </si>
  <si>
    <t>Display '0.00%' if no data</t>
  </si>
  <si>
    <t>Cluster 2: Top Major Diagnostic Categories for Admission</t>
  </si>
  <si>
    <t>Category</t>
  </si>
  <si>
    <t>CLAIM_DIAGNOSIS_EVENT_F
DIAGNOSIS_D</t>
  </si>
  <si>
    <t>PRESENTONADMISSIONCODE
DIAGNOSISCODEDESCRIPTION</t>
  </si>
  <si>
    <t>CLAIM_DIAGNOSIS_EVENT_F</t>
  </si>
  <si>
    <t>PRESENTONADMISSIONCODE</t>
  </si>
  <si>
    <t>CLAIMHEADERDIAGNOSIS.PRESENTONADMISSIONCODE</t>
  </si>
  <si>
    <t>X_HDR_DIAG_TB.C_POA_IND</t>
  </si>
  <si>
    <t>PRESENTONADMISSIONCODE = Y
Top 10 Major Diagnostic Categories based on Paid Amount ranking.</t>
  </si>
  <si>
    <t xml:space="preserve">Admissions  </t>
  </si>
  <si>
    <t xml:space="preserve">CLAIM_HEADER_FACILITY_EVENT_F
CLIENT_ELIGIBILITY_EVENT_F
</t>
  </si>
  <si>
    <t xml:space="preserve">TRANSACTIONCONTROLNUMBER,
MONTH_KY, 
ELIGIBILITYBEGINDATE AND ELIGIBILITYENDDATE,
</t>
  </si>
  <si>
    <t>Distinct Count of all Admissions</t>
  </si>
  <si>
    <t>Previous Year Admissions</t>
  </si>
  <si>
    <t xml:space="preserve">Admissions % Change </t>
  </si>
  <si>
    <t>(Admissions - Previous Year Admissions) 
/ 
(Previous Year Admissions)</t>
  </si>
  <si>
    <t xml:space="preserve">Admissions for current year minus previous year and divided by the previous year.
</t>
  </si>
  <si>
    <t xml:space="preserve">TOTALREIMBURSEMENTAMOUNT,
MONTH_KY, 
ELIGIBILITYBEGINDATE AND ELIGIBILITYENDDATE,
</t>
  </si>
  <si>
    <t xml:space="preserve">Sum of Admission claims net pay
</t>
  </si>
  <si>
    <t xml:space="preserve">Non-Visible field for user.
Sum of Admission claims net pay
</t>
  </si>
  <si>
    <t xml:space="preserve">Paid Amount % Change </t>
  </si>
  <si>
    <t xml:space="preserve">Admission Claims Paid Amount for current year minus previous year and divided by the previous year.
</t>
  </si>
  <si>
    <t>Paid Amount PMPM</t>
  </si>
  <si>
    <t>CLAIM_HEADER_FACILITY_EVENT_F
CLIENT_ELIGIBILITY_EVENT_F</t>
  </si>
  <si>
    <t xml:space="preserve">TOTALREIMBURSEMENTAMOUNT,
CLIENTIDENTIFIER,
MONTH_KY
ELIGIBILITYBEGINDATE AND ELIGIBILITYENDDATE
</t>
  </si>
  <si>
    <t xml:space="preserve">Take TOTALREIMBURSEMENT AMOUNT from header table and divide by the total number of full months (using ELIGIBILITYBEGINDATE AND ELIGIBILITYENDATE ) the entire population of unique members (COUNT(DISTINCT CLIENTIDENTIFIER)) who were suspended within the reporting period.
</t>
  </si>
  <si>
    <t>Previous Year PMPM</t>
  </si>
  <si>
    <t>SUM(NET_PAYMENT_AMT)
/
COUNT(DISTINCT CLIENTIDENTIFIER || MONTH_KEY)</t>
  </si>
  <si>
    <t>Non-Visible field for user.
Take TOTALREIMBURSEMENT AMOUNT from header table and divide by the total number of full months (using ELIGIBILITYBEGINDATE AND ELIGIBILITYENDATE ) the entire population of unique members (COUNT(DISTINCT CLIENTIDENTIFIER)) who were suspended within the reporting period.</t>
  </si>
  <si>
    <t xml:space="preserve">PMPM % Change </t>
  </si>
  <si>
    <t xml:space="preserve">CLAIM_HEADER_FACILITY_EVENT_F
ASPEN_CLIENT_ELIGIBILITY_EVENT_F
ASPEN_LIVING_ARRANGEMENT_D
FACILITY_TYPE_D
</t>
  </si>
  <si>
    <t>Cluster 3: Readmissions</t>
  </si>
  <si>
    <t>Readmission Type Name (Segments)</t>
  </si>
  <si>
    <t>CLAIM_HEADER_FACILITY_EVENT_F
DATE_D</t>
  </si>
  <si>
    <t>DISCHARGEDATE
TRANSACTIONCONTROLNUMBER
CLIENTIDENTIFIER
DAY_DATE</t>
  </si>
  <si>
    <t>DISCHARGEDATE</t>
  </si>
  <si>
    <t>CLAIMHEADER.DISCHARGEDATE</t>
  </si>
  <si>
    <t>X_HDR_TB.C_DISCH_DT</t>
  </si>
  <si>
    <t>SUM # of days between DAY_DATE - DISCHARGEDATE when DAY_DATE &gt; DISCHARGEDATE for a distinct CLIENTIDENTIFIER and TRANSACTIONCONTROLNUMBER is unique</t>
  </si>
  <si>
    <t xml:space="preserve">Use CLAIM_HEADER_FACILITY_EVENT_F.ADMISSION_DATE_KY to pull the admission date from DATE_D. 
Exclude segments where SUM # of days between DAY_DATE - DISCHARGEDATE is &lt;0 or &gt; 60 days 
</t>
  </si>
  <si>
    <t>3 groupings for the number of days between discharge and readmit, or segments.   
Groupings: 
1-14 
15-30 
31-60</t>
  </si>
  <si>
    <t>DATE_D</t>
  </si>
  <si>
    <t>DAY_DATE</t>
  </si>
  <si>
    <t>Admissions (Size)</t>
  </si>
  <si>
    <t>DISCHARGEDATE
TRANSACTIONCONTROLNUMBER
TOTALREIMBURSEMENTAMOUNT
CLIENTIDENTIFIER
DAY_DATE</t>
  </si>
  <si>
    <t>Paid Amount (Size)</t>
  </si>
  <si>
    <t>Include ALL claims - inpatient, professional, and other (i.e. lab, transport, pharmacy.) 
To determine the category of admission, the diagnosis code of the inpatient claim should be used.  Then use both the inpatient claim and all corresponding claims (occurring during the time span of inpatient stay) to determine the total paid amount for that admission.</t>
  </si>
  <si>
    <t>Reviewer</t>
  </si>
  <si>
    <t>Review Complete? 
"X" if Yes</t>
  </si>
  <si>
    <t>Comments? 
"X" if Yes</t>
  </si>
  <si>
    <t>Comments Resolved? "X" if Yes</t>
  </si>
  <si>
    <t>No.</t>
  </si>
  <si>
    <t>Requirements Description</t>
  </si>
  <si>
    <t>Proposed Acceptance Criteria</t>
  </si>
  <si>
    <t>DS shall provide the IBM Watson Health Provider Medicaid Insights Dashboard with the following screen tabs; Overview, Payer, Provider Type and Provider Specialty.</t>
  </si>
  <si>
    <t>NMHSD has the ability to select the Overview, Payer, Provider Type and Provider Speciality tabs of the IBM Watson Health Provider Medicaid Insights Dashboard.</t>
  </si>
  <si>
    <t>DS shall provide the IBM Watson Health Provider Medicaid Insights Dashboard with filtering functionality.</t>
  </si>
  <si>
    <t>NMHSD has the ability to filter report data within the IBM Watson Health Provider Medicaid Insights Dashboard.</t>
  </si>
  <si>
    <t>DS shall provide the IBM Watson Health Provider Medicaid Insights Dashboard with export functionality.</t>
  </si>
  <si>
    <t>NMHSD has the ability to export report data from the IBM Watson Health Provider Medicaid Insights Dashboard.</t>
  </si>
  <si>
    <t xml:space="preserve">DS shall provide the Overview/All Providers section of the IBM Watson Health Provider Medicaid Insights Dashboard with user functionality to analyze the enrollment of providers with the following key performance indicators; Total Providers Enrolled, Net Pay and Visits per provider per month. </t>
  </si>
  <si>
    <t>NMHSD has the ability to view the report data within the Overview/All Providers section of the IBM Watson Health Provider Medicaid Insights Dashboard.</t>
  </si>
  <si>
    <t xml:space="preserve">DS shall provide the Overview/Payer Enrollment section of the IBM Watson Health Provider Medicaid Insights Dashboard with user functionality to analyze the enrollment of providers with the key performance indicator of Enrolled Health Plan per provider per month. </t>
  </si>
  <si>
    <t>NMHSD has the ability to view the report data within the Overview/Payer Enrollment section of the IBM Watson Health Provider Medicaid Insights Dashboard.</t>
  </si>
  <si>
    <t xml:space="preserve">DS shall provide the Overview/Provider Type section of the IBM Watson Health Provider Medicaid Insights Dashboard with user functionality to analyze the enrollment of providers with the key performance indicator of Provider Type per provider per month. </t>
  </si>
  <si>
    <t>NMHSD has the ability to view the report data within the Overview/Provider Type section of the IBM Watson Health Provider Medicaid Insights Dashboard.</t>
  </si>
  <si>
    <t xml:space="preserve">DS shall provide the Overview/Provider Specialty section of the IBM Watson Health Provider Medicaid Insights Dashboard with user functionality to analyze the enrollment of providers with the key performance indicator of Provider Specialty per provider per month. </t>
  </si>
  <si>
    <t>NMHSD has the ability to view the report data within the Overview/Provider Specialty section of the IBM Watson Health Provider Medicaid Insights Dashboard.</t>
  </si>
  <si>
    <t xml:space="preserve">IBM WH shall </t>
  </si>
  <si>
    <t xml:space="preserve">6 REPORT DATA SPECIFICATIONS </t>
  </si>
  <si>
    <t>6.1 Time Periods</t>
  </si>
  <si>
    <t>ID</t>
  </si>
  <si>
    <t>Requirement</t>
  </si>
  <si>
    <t>6.1-001</t>
  </si>
  <si>
    <t>The report shall utilize Fiscal Year for Financial data (July 1 - June 30)</t>
  </si>
  <si>
    <t>6.1-002</t>
  </si>
  <si>
    <t>The report shall utilize Incurred Rolling Year for Clinical data.</t>
  </si>
  <si>
    <t>6.1-003</t>
  </si>
  <si>
    <t>The report shall utilize Incurred Rolling Year for Drug data.</t>
  </si>
  <si>
    <t>6.2 Prompts</t>
  </si>
  <si>
    <t>6.2-001</t>
  </si>
  <si>
    <t>The report shall display a report prompt labeled 'FFY Quarter' that is a drop-down list of quarters available for report generation</t>
  </si>
  <si>
    <t>6.2-00</t>
  </si>
  <si>
    <t>The report shall display a report prompt labeled 'Form ID' that is a drop-down list of the various forms related to the Federal Report</t>
  </si>
  <si>
    <t>6.3 Filters</t>
  </si>
  <si>
    <t>&lt;&lt; Be sure to include specific dimension values and subset names.</t>
  </si>
  <si>
    <t>6.3-001</t>
  </si>
  <si>
    <t>Includes only Claim Header Status Code: Paid (P)</t>
  </si>
  <si>
    <t>6.3-002</t>
  </si>
  <si>
    <t xml:space="preserve">Includes only the following Claim Header Region Codes: Capitation (60), Capitation Individual Credits - Electronic (76), Capitation Mass Credits - Electronic (77) </t>
  </si>
  <si>
    <t>6.3-003</t>
  </si>
  <si>
    <t>Includes only the following Claim Header Adjustment Codes: Original Claim Never Adjusted (O), Final Adjustment (F)</t>
  </si>
  <si>
    <t>6.4 Content Page 1: Summary of FCOS</t>
  </si>
  <si>
    <t>6.4-001</t>
  </si>
  <si>
    <t xml:space="preserve">The Summary of FCOS page shall display the following columns in the order shown:
• Clm Hdr True Prtcpnt ID 
• Clm Hdr Orig Fin COS Cd                                
• Clm Hdr Orig Fin COS Cd Desc
• Clm Hdr Act Amt Reim
• Clm Hdr CMS Rpt Pd Amt         </t>
  </si>
  <si>
    <t xml:space="preserve">6.4 Content Page 2: Summary of ME Code/FCOS </t>
  </si>
  <si>
    <t>6.4-002</t>
  </si>
  <si>
    <t xml:space="preserve">The Detailed page shall display the following columns in the order shown:
• Clm Hdr True Prtcpnt ID 
• Clm Hdr Prtcpnt Orig ME Cd
• Clm Hdr Orig Fin COS Cd                                
• Clm Hdr Orig Fin COS Cd Desc
• Clm Hdr Act Amt Reim
• Clm Hdr CMS Rpt Pd Amt         </t>
  </si>
  <si>
    <t xml:space="preserve">6.4 Content Page 3: Detail </t>
  </si>
  <si>
    <t>6.4-003</t>
  </si>
  <si>
    <t xml:space="preserve">The Detailed page shall display the following columns in the order shown:
• Clm Hdr ICN 
• Clm Dtl  LI #
• Clm Hdr True Prtcpnt ID 
• Clm Hdr Prtcpnt Orig ME Cd
• Clm Hdr Orig Fin COS Cd                                
• Clm Hdr Orig Fin COS Cd Desc
• Clm Hdr Act Amt Reim
• Clm Hdr CMS Rpt Pd Amt         </t>
  </si>
  <si>
    <t>6.5 Activity Drill through</t>
  </si>
  <si>
    <t>6.5-001</t>
  </si>
  <si>
    <t>There is no activity drill through required in this report</t>
  </si>
  <si>
    <t>6.6 Sort Page 1: Summary of FCOS</t>
  </si>
  <si>
    <t>6.6-001</t>
  </si>
  <si>
    <t xml:space="preserve">The report shall have a primary sort by Clm Dtl Fin COS </t>
  </si>
  <si>
    <t>6.6 Sort Page 2: Summary of Eligibility Codes/FCOS</t>
  </si>
  <si>
    <t>6.6-002</t>
  </si>
  <si>
    <t>6.6-003</t>
  </si>
  <si>
    <t>The report shall have a primary sort by Clm Hdr Prtcpnt Orig ME Cd</t>
  </si>
  <si>
    <t xml:space="preserve">6.6 Sort Page 3: Detail </t>
  </si>
  <si>
    <t>6.6-004</t>
  </si>
  <si>
    <t>6.6-005</t>
  </si>
  <si>
    <t>6.7 Aggregation Page 1: Summary of FCOS</t>
  </si>
  <si>
    <t>6.7-001</t>
  </si>
  <si>
    <t xml:space="preserve">The report shall aggregate total counts by each  Clm Dtl Fin COS </t>
  </si>
  <si>
    <t>6.7 Aggregation Page 2: Summary of Eligibility Codes/FCOS</t>
  </si>
  <si>
    <t>6.7-002</t>
  </si>
  <si>
    <t xml:space="preserve">The report shall aggregate sub-total counts by each Clm Hdr Prtcpnt Orig ME Cd for a Clm Dtl Fin COS  </t>
  </si>
  <si>
    <t>6.7-003</t>
  </si>
  <si>
    <t xml:space="preserve">The report shall aggregate total counts by each Clm Dtl Fin COS </t>
  </si>
  <si>
    <t xml:space="preserve">6.7 Aggregation Page 3: Detail </t>
  </si>
  <si>
    <t>6.7-004</t>
  </si>
  <si>
    <t xml:space="preserve">The report shall aggregate results by each Clm Hdr Prtcpnt Orig ME Cd for a Clm Dtl Fin COS  </t>
  </si>
  <si>
    <t>6.7-005</t>
  </si>
  <si>
    <t>6.7-006</t>
  </si>
  <si>
    <t>6.8 Totals and Sub-Totals Page 1: Summary of FCOS</t>
  </si>
  <si>
    <t>6.8-001</t>
  </si>
  <si>
    <t xml:space="preserve">This report shall have a total count of Clm Hdr True Prtcnt ID by each Clm Dtl Fin COS </t>
  </si>
  <si>
    <t>6.8-002</t>
  </si>
  <si>
    <t xml:space="preserve">This report shall have a total sum of Clm Hdr Act Amt Reim by each by each Clm Dtl Fin COS </t>
  </si>
  <si>
    <t>6.8-003</t>
  </si>
  <si>
    <t xml:space="preserve">This report shall have a total sum of Clm Hdr CMS Rpt Pd Amt by each Clm Dtl Fin COS </t>
  </si>
  <si>
    <t>6.8-004</t>
  </si>
  <si>
    <t xml:space="preserve">This report shall have an overall total count of Clm Hdr True Prtcnt ID for all Clm Dtl Fin COS </t>
  </si>
  <si>
    <t>6.8-005</t>
  </si>
  <si>
    <t xml:space="preserve">This report shall have an overall total sum of Clm Hdr Act Amt Reim for all Clm Dtl Fin COS </t>
  </si>
  <si>
    <t>6.8-006</t>
  </si>
  <si>
    <t xml:space="preserve">This report shall have an overall total sum of Clm Hdr CMS Rpt for all Clm Dtl Fin COS </t>
  </si>
  <si>
    <t>6.8 Totals and Sub-Totals Page 2: Summary of Eligibility Codes/FCOS</t>
  </si>
  <si>
    <t>6.8-007</t>
  </si>
  <si>
    <t>This report shall have a sub-total count of Clm Hdr True Prtcnt I, by each Clm Dtl Prtpcpnt ME Cd, for each Clm Dtl Fin COS</t>
  </si>
  <si>
    <t>6.8-008</t>
  </si>
  <si>
    <t xml:space="preserve">This report shall have a sub-total sum of Clm Hdr Act Amt Reim, by each Clm Dtl Prtpcpnt ME Cd, for each Clm Dtl Fin COS </t>
  </si>
  <si>
    <t>6.8-009</t>
  </si>
  <si>
    <t xml:space="preserve">This report shall have a sub-total sum of Clm Hdr CMS Rpt Pd Amt, by each Clm Dtl Prtpcpnt ME Cd, for each Clm Dtl Fin COS </t>
  </si>
  <si>
    <t>6.8-010</t>
  </si>
  <si>
    <t xml:space="preserve">This report shall have a total count of Clm Hdr True Prtcnt ID, by each Clm Dtl Prtpcpnt ME Cd, for each Clm Dtl Fin COS </t>
  </si>
  <si>
    <t>6.8-011</t>
  </si>
  <si>
    <t>6.8-012</t>
  </si>
  <si>
    <t>6.8-013</t>
  </si>
  <si>
    <t>6.8-014</t>
  </si>
  <si>
    <t>6.8-015</t>
  </si>
  <si>
    <t xml:space="preserve">6.8 Totals and Sub-Totals: Page 3: Detail </t>
  </si>
  <si>
    <t>6.8-016</t>
  </si>
  <si>
    <t>6.8-017</t>
  </si>
  <si>
    <t>6.8-018</t>
  </si>
  <si>
    <t>6.8-019</t>
  </si>
  <si>
    <t xml:space="preserve">This report shall have a total count of Clm Hdr True Prtcnt ID by each Clm Hdr Prtcpnt Orig ME Cd </t>
  </si>
  <si>
    <t>6.8-020</t>
  </si>
  <si>
    <t>This report shall have a total sum of Clm Hdr Act Amt Reim by each Clm Hdr Prtcpnt Orig ME Cd</t>
  </si>
  <si>
    <t>6.8-021</t>
  </si>
  <si>
    <t>This report shall have a total sum of Clm Hdr CMS Rpt Pd Amt by each Clm Hdr Prtcpnt Orig ME Cd</t>
  </si>
  <si>
    <t>6.8-022</t>
  </si>
  <si>
    <t>This report shall have an overall total count of Clm Hdr True Prtcnt ID by all Clm Hdr Prtcpnt Orig ME Cd(s)</t>
  </si>
  <si>
    <t>6.8-023</t>
  </si>
  <si>
    <t>This report shall have an overall total sum of Clm Hdr Act Amt Reim by all Clm Hdr Prtcpnt Orig ME Cd(s)</t>
  </si>
  <si>
    <t>6.8-024</t>
  </si>
  <si>
    <t>This report shall have an overall total sum of Clm Hdr CMS Rpt Pd Amt all Clm Hdr Prtcpnt Orig ME Cd(s)</t>
  </si>
  <si>
    <t>6.10 Distribution and Scheduling</t>
  </si>
  <si>
    <t>6.10-001</t>
  </si>
  <si>
    <t>There are no applicable distribution or scheduling requirements for this report.</t>
  </si>
  <si>
    <t>6.11 External Data</t>
  </si>
  <si>
    <t>&lt;&lt; Describe all external data required by the report</t>
  </si>
  <si>
    <t>6.11-001</t>
  </si>
  <si>
    <t>There are no applicable external data requirements for this report.</t>
  </si>
  <si>
    <t>6 REPORT DATA SPECIFICATIONS (EXAMPLE ONLY)</t>
  </si>
  <si>
    <t>6.4 Content Page</t>
  </si>
  <si>
    <t>There report shall have drill through functionality from the summary page down to detailed data.</t>
  </si>
  <si>
    <t>Code(s)</t>
  </si>
  <si>
    <t xml:space="preserve">**Add applicable crosswalk(s) </t>
  </si>
  <si>
    <t>**The RSD sections will be a collaborative effort between the BA Team and the Technical Team with Steve/Todd's agreement</t>
  </si>
  <si>
    <t>** BI/Analytics</t>
  </si>
  <si>
    <t>**Data Elements/Description should tie back to IGC</t>
  </si>
  <si>
    <t>6 REPORT VARIABLES</t>
  </si>
  <si>
    <t xml:space="preserve">REPORT TITLE: </t>
  </si>
  <si>
    <t>TAB/TABLE NAME:</t>
  </si>
  <si>
    <t>GENERAL NOTES:</t>
  </si>
  <si>
    <t>PACKAGE NAME:</t>
  </si>
  <si>
    <t>PROMPTS:</t>
  </si>
  <si>
    <t>SOURCE:</t>
  </si>
  <si>
    <t>Report Data Element Name</t>
  </si>
  <si>
    <t>Data Architect Comments</t>
  </si>
  <si>
    <t>Data Source Schema</t>
  </si>
  <si>
    <t>Subject Area Name</t>
  </si>
  <si>
    <t>Data Source Table</t>
  </si>
  <si>
    <t>Data Source Field</t>
  </si>
  <si>
    <t>Expression</t>
  </si>
  <si>
    <t>Required</t>
  </si>
  <si>
    <t>Filter and Sort Options</t>
  </si>
  <si>
    <t>Variable Type</t>
  </si>
  <si>
    <t>Hyperlink</t>
  </si>
  <si>
    <t>Verification</t>
  </si>
  <si>
    <t>Verification Comment</t>
  </si>
  <si>
    <t>8 CODE</t>
  </si>
  <si>
    <t>**COPY AND PASTE ANY IBM WH CODE BELOW**</t>
  </si>
  <si>
    <t>7 ADDITIONAL INFORMATION</t>
  </si>
  <si>
    <t>**The tables on this page an be altered as needed for each report.</t>
  </si>
  <si>
    <t>7.1 Changes to Dashboard and Reporting Environment</t>
  </si>
  <si>
    <t>&lt;Add link to reporting environment change log document if there is one&gt;
&lt;Add link to report view change log document if there is one&gt;</t>
  </si>
  <si>
    <t>7.2 Custom Content</t>
  </si>
  <si>
    <t>&lt;Add link to custom content document if there is one&gt;</t>
  </si>
  <si>
    <t>7.3 Report Processing</t>
  </si>
  <si>
    <t>&lt;Add link to report processing instructions document or web page if there is one&gt;
&lt;Add link to report processing document or web page if there is one&gt;</t>
  </si>
  <si>
    <t>7.4 &lt;TBD&gt;</t>
  </si>
  <si>
    <t xml:space="preserve">&lt;Other Information&gt; </t>
  </si>
  <si>
    <t>10 LEGACY AS-IS REPORT VARIABLES</t>
  </si>
  <si>
    <t>This report is a quarterly budgeting and planning report required by CMS.</t>
  </si>
  <si>
    <t>DA Comments</t>
  </si>
  <si>
    <t>11 LEGACY AS-IS CODE</t>
  </si>
  <si>
    <t>**COPY AND PASTE ANY EXISTING CODE BELOW**</t>
  </si>
  <si>
    <r>
      <t xml:space="preserve">select 
"T0"."C0" "Clm_Hdr_True_Prtcpnt_ID", 
"T0"."C1" "Clm_Hdr_CMS_Rpt_Pd_Amt", 
"T0"."C2" "Clm_Hdr_Orig_Fin_COS_Cd", 
"T0"."C3" "Clm_Hdr_Orig_Fin_COS_Cd_Desc", 
"T0"."C4" "Clm_Hdr_Act_Amt_Reim", 
"T0"."C5" "Clm_Hdr_Prtcpnt_Orig_ME_Cd", 
"T0"."C6" "Clm_Hdr_ICN", 
"T0"."C1" "Total_Clm_Hdr_CMS_Rpt_Pd_Amt_", 
"T0"."C4" "Total_Clm_Hdr_Act_Amt_Reim_", 
"T0"."C7" "c10"
 from (
select "CLM_HDR_T3"."CLM_RECIP_TRUE_ORIG_DCN" "C0", 
sum("CLM_HDR_T3"."CMS_RPT_PD_AMT") "C1", 
"CLM_HDR_T3"."CLM_ORIG_CAT_OF_SVC_FINANC" "C2", 
"CLM_ORIG_CAT_OF_SVC_FINANC_V"."VALID_VALUE_DESC" "C3", 
sum("CLM_HDR_T3"."CLM_AMT_ACTUAL_REIMBURSED") "C4", 
"CLM_HDR_T3"."CLM_RECIP_ORIG_ME_CD" "C5", 
"CLM_HDR_T3"."CLM_ICN" "C6", 
min("CLM_HDR_T3"."CLM_RECIP_TRUE_ORIG_DCN") "C7"
 from 
"ADHOC_MO"."CLM_HDR_T" "CLM_HDR_T3" 
LEFT OUTER JOIN "ADHOC_MO"."CLM_CAT_OF_SVC_FINANC_V" "CLM_ORIG_CAT_OF_SVC_FINANC_V" on "CLM_HDR_T3"."CLM_CAT_OF_SVC_FINANC"="CLM_ORIG_CAT_OF_SVC_FINANC_V"."VALID_VALUE"
 where ("CLM_HDR_T3"."CLM_RECIP_TRUE_ORIG_DCN" in ('1') or "CLM_HDR_T3"."CLM_RECIP_TRUE_ORIG_DCN" in ('2') or "CLM_HDR_T3"."CLM_RECIP_TRUE_ORIG_DCN" in ('3') or 
"CLM_HDR_T3"."CLM_RECIP_TRUE_ORIG_DCN" in ('4')) and "CLM_HDR_T3"."CLM_DATE_CHECK"&gt;=to_date('2020-04-21 00:00:00', 'YYYY-MM-DD HH24:MI:SS') 
and "CLM_HDR_T3"."CLM_DATE_CHECK"&lt;( to_date('2020-04-21 00:00:00', 'YYYY-MM-DD HH24:MI:SS') + INTERVAL '1' DAY ) 
and ("CLM_HDR_T3"."CLM_FIRST_DT_SVC" between DATE '2019-07-01' and DATE '2020-06-30' or "CLM_HDR_T3"."CLM_LAST_DT_SVC" between DATE '2019-07-01' and DATE '2020-06-30') 
and "CLM_HDR_T3"."CLM_AMT_ACTUAL_REIMBURSED"&lt;&gt;0 and "CLM_HDR_T3"."CLM_STATUS_CD"='P' 
</t>
    </r>
    <r>
      <rPr>
        <sz val="9"/>
        <color rgb="FFFF0000"/>
        <rFont val="IBM Plex Sans"/>
        <family val="2"/>
      </rPr>
      <t xml:space="preserve">and ("CLM_HDR_T3"."CLM_REGION_CD" like '60%' or "CLM_HDR_T3"."CLM_REGION_CD" like '76%' or "CLM_HDR_T3"."CLM_REGION_CD" like '77%') </t>
    </r>
    <r>
      <rPr>
        <sz val="9"/>
        <rFont val="IBM Plex Sans"/>
        <family val="2"/>
      </rPr>
      <t xml:space="preserve">
and "CLM_HDR_T3"."CLM_ADJUST_STATUS_CD" in ('0', 'F')
 group by "CLM_HDR_T3"."CLM_RECIP_TRUE_ORIG_DCN", "CLM_HDR_T3"."CLM_ORIG_CAT_OF_SVC_FINANC", "CLM_ORIG_CAT_OF_SVC_FINANC_V"."VALID_VALUE_DESC", 
"CLM_HDR_T3"."CLM_RECIP_ORIG_ME_CD", "CLM_HDR_T3"."CLM_ICN") "T0"</t>
    </r>
  </si>
  <si>
    <t>12 LEGACY AS-IS BUSINESS INTELLIGENCE LOGIC</t>
  </si>
  <si>
    <t>**COPY AND PASTE ANY SCREEN SHOTS/CODE BELOW**</t>
  </si>
  <si>
    <t>REPORT PAGE (Summary of FCOS): MHABD New Participant Claims Approval Participant Claims includes Drug</t>
  </si>
  <si>
    <t xml:space="preserve">REPORT PAGE (Summary of FCOS): MHABD New Participant Claims </t>
  </si>
  <si>
    <t>REPORT PAGE (Summary of ME Code/FCOS): MHABD New Participant Claims Approval Participant Claims includes Drug</t>
  </si>
  <si>
    <t>REPORT PAGE (Detail): MHABD New Participant Claims Approval Participant Claims includes Drug</t>
  </si>
  <si>
    <t>PROMPT PAGE: MHABD New Participant Claims Approval Participant Claims includes Drug</t>
  </si>
  <si>
    <t xml:space="preserve">**The BI Team can use this tab to display any of their mockups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</si>
</sst>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53">
    <font>
      <sz val="10"/>
      <name val="Arial"/>
    </font>
    <font>
      <sz val="11"/>
      <color theme="1"/>
      <name val="Calibri"/>
      <family val="2"/>
      <scheme val="minor"/>
    </font>
    <font>
      <sz val="10"/>
      <name val="Arial"/>
      <family val="2"/>
    </font>
    <font>
      <sz val="10"/>
      <color theme="1"/>
      <name val="IBM Plex Sans"/>
      <family val="2"/>
    </font>
    <font>
      <b/>
      <sz val="10"/>
      <color rgb="FF000000"/>
      <name val="IBM Plex Sans"/>
      <family val="2"/>
    </font>
    <font>
      <sz val="10"/>
      <name val="IBM Plex Sans"/>
      <family val="2"/>
    </font>
    <font>
      <i/>
      <sz val="10"/>
      <name val="IBM Plex Sans"/>
      <family val="2"/>
    </font>
    <font>
      <b/>
      <sz val="10"/>
      <color theme="0"/>
      <name val="IBM Plex Sans"/>
      <family val="2"/>
    </font>
    <font>
      <b/>
      <sz val="18"/>
      <color rgb="FF0072CE"/>
      <name val="IBM Plex Sans"/>
      <family val="2"/>
    </font>
    <font>
      <b/>
      <sz val="14"/>
      <color rgb="FFFFFFFF"/>
      <name val="IBM Plex Sans"/>
      <family val="2"/>
    </font>
    <font>
      <b/>
      <sz val="10"/>
      <name val="IBM Plex Sans"/>
      <family val="2"/>
    </font>
    <font>
      <b/>
      <sz val="10"/>
      <color theme="1"/>
      <name val="IBM Plex Sans"/>
      <family val="2"/>
    </font>
    <font>
      <sz val="9"/>
      <name val="IBM Plex Sans"/>
      <family val="2"/>
    </font>
    <font>
      <b/>
      <sz val="9"/>
      <color rgb="FF0072CE"/>
      <name val="IBM Plex Sans"/>
      <family val="2"/>
    </font>
    <font>
      <b/>
      <sz val="12"/>
      <color theme="0"/>
      <name val="IBM Plex Sans"/>
      <family val="2"/>
    </font>
    <font>
      <i/>
      <sz val="10"/>
      <color theme="1" tint="0.34998626667073579"/>
      <name val="IBM Plex Sans"/>
      <family val="2"/>
    </font>
    <font>
      <sz val="10"/>
      <name val="Arial"/>
      <family val="2"/>
    </font>
    <font>
      <b/>
      <i/>
      <sz val="10"/>
      <color theme="1" tint="0.499984740745262"/>
      <name val="IBM Plex Sans"/>
      <family val="2"/>
    </font>
    <font>
      <b/>
      <sz val="10"/>
      <color rgb="FF0072CE"/>
      <name val="IBM Plex Sans"/>
      <family val="2"/>
    </font>
    <font>
      <sz val="8"/>
      <name val="IBM Plex Sans"/>
      <family val="2"/>
    </font>
    <font>
      <b/>
      <sz val="18"/>
      <color rgb="FF92D050"/>
      <name val="IBM Plex Sans"/>
      <family val="2"/>
    </font>
    <font>
      <sz val="9"/>
      <color rgb="FF4472C4"/>
      <name val="IBM Plex Sans SemiBold"/>
      <family val="2"/>
    </font>
    <font>
      <sz val="9"/>
      <color rgb="FF000000"/>
      <name val="IBM Plex Sans"/>
      <family val="2"/>
    </font>
    <font>
      <sz val="8"/>
      <name val="Arial"/>
      <family val="2"/>
    </font>
    <font>
      <sz val="10"/>
      <color theme="1" tint="0.34998626667073579"/>
      <name val="IBM Plex Sans"/>
      <family val="2"/>
    </font>
    <font>
      <sz val="9"/>
      <color rgb="FFFF0000"/>
      <name val="IBM Plex Sans"/>
      <family val="2"/>
    </font>
    <font>
      <i/>
      <sz val="10"/>
      <color theme="0" tint="-0.499984740745262"/>
      <name val="Arial"/>
      <family val="2"/>
    </font>
    <font>
      <sz val="24"/>
      <color rgb="FF686868"/>
      <name val="IBM Plex Sans"/>
      <family val="2"/>
    </font>
    <font>
      <sz val="20"/>
      <color rgb="FF686868"/>
      <name val="Arial"/>
      <family val="2"/>
    </font>
    <font>
      <sz val="11"/>
      <name val="IBM Plex Sans"/>
      <family val="2"/>
    </font>
    <font>
      <b/>
      <sz val="11"/>
      <color theme="1"/>
      <name val="IBM Plex Sans"/>
      <family val="2"/>
    </font>
    <font>
      <sz val="11"/>
      <name val="Arial"/>
      <family val="2"/>
    </font>
    <font>
      <sz val="10"/>
      <color theme="1"/>
      <name val="Arial"/>
      <family val="2"/>
    </font>
    <font>
      <u/>
      <sz val="10"/>
      <color theme="10"/>
      <name val="Arial"/>
      <family val="2"/>
    </font>
    <font>
      <sz val="10"/>
      <color theme="1"/>
      <name val="Consolas"/>
      <family val="3"/>
    </font>
    <font>
      <sz val="14"/>
      <color theme="1"/>
      <name val="Calibri"/>
      <family val="2"/>
      <scheme val="minor"/>
    </font>
    <font>
      <sz val="10"/>
      <name val="Calibri"/>
      <family val="2"/>
      <scheme val="minor"/>
    </font>
    <font>
      <sz val="10"/>
      <color rgb="FFFF0000"/>
      <name val="Calibri"/>
      <family val="2"/>
      <scheme val="minor"/>
    </font>
    <font>
      <i/>
      <sz val="10"/>
      <color rgb="FFFF0000"/>
      <name val="Calibri"/>
      <family val="2"/>
      <scheme val="minor"/>
    </font>
    <font>
      <b/>
      <sz val="22"/>
      <color rgb="FF0072CE"/>
      <name val="IBM Plex Sans"/>
      <family val="2"/>
    </font>
    <font>
      <b/>
      <sz val="11"/>
      <color rgb="FF0072CE"/>
      <name val="IBM Plex Sans"/>
      <family val="2"/>
    </font>
    <font>
      <sz val="11"/>
      <color theme="1"/>
      <name val="IBM Plex Sans"/>
      <family val="2"/>
    </font>
    <font>
      <sz val="22"/>
      <name val="IBM Plex Sans"/>
      <family val="2"/>
    </font>
    <font>
      <b/>
      <sz val="11"/>
      <name val="IBM Plex Sans"/>
      <family val="2"/>
    </font>
    <font>
      <sz val="12"/>
      <name val="Calibri"/>
      <family val="2"/>
    </font>
    <font>
      <b/>
      <sz val="16"/>
      <color rgb="FF00B050"/>
      <name val="IBM Plex Sans"/>
      <family val="2"/>
    </font>
    <font>
      <b/>
      <sz val="11"/>
      <color rgb="FF00B050"/>
      <name val="IBM Plex Sans"/>
      <family val="2"/>
    </font>
    <font>
      <sz val="11"/>
      <color rgb="FF000000"/>
      <name val="IBM Plex Sans"/>
      <family val="2"/>
    </font>
    <font>
      <b/>
      <sz val="11"/>
      <color theme="0"/>
      <name val="Calibri"/>
      <scheme val="minor"/>
    </font>
    <font>
      <b/>
      <sz val="14"/>
      <color theme="0"/>
      <name val="Calibri"/>
      <family val="2"/>
      <scheme val="minor"/>
    </font>
    <font>
      <sz val="12"/>
      <name val="Arial"/>
    </font>
    <font>
      <sz val="12"/>
      <color rgb="FF000000"/>
      <name val="Arial"/>
    </font>
    <font>
      <sz val="11"/>
      <color rgb="FF000000"/>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0072CE"/>
        <bgColor indexed="64"/>
      </patternFill>
    </fill>
    <fill>
      <patternFill patternType="solid">
        <fgColor theme="0" tint="-0.14999847407452621"/>
        <bgColor indexed="64"/>
      </patternFill>
    </fill>
    <fill>
      <patternFill patternType="solid">
        <fgColor rgb="FFB2DBFF"/>
        <bgColor indexed="64"/>
      </patternFill>
    </fill>
    <fill>
      <patternFill patternType="solid">
        <fgColor rgb="FF92D050"/>
        <bgColor indexed="64"/>
      </patternFill>
    </fill>
    <fill>
      <patternFill patternType="solid">
        <fgColor rgb="FFD8EEC0"/>
        <bgColor indexed="64"/>
      </patternFill>
    </fill>
    <fill>
      <patternFill patternType="solid">
        <fgColor rgb="FFD9D9D9"/>
        <bgColor indexed="64"/>
      </patternFill>
    </fill>
    <fill>
      <patternFill patternType="solid">
        <fgColor theme="2"/>
        <bgColor indexed="64"/>
      </patternFill>
    </fill>
    <fill>
      <patternFill patternType="solid">
        <fgColor rgb="FFEAEAEA"/>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A5A5A5"/>
      </patternFill>
    </fill>
    <fill>
      <patternFill patternType="solid">
        <fgColor theme="1" tint="0.499984740745262"/>
        <bgColor indexed="64"/>
      </patternFill>
    </fill>
    <fill>
      <patternFill patternType="solid">
        <fgColor theme="7" tint="0.79998168889431442"/>
        <bgColor indexed="64"/>
      </patternFill>
    </fill>
    <fill>
      <patternFill patternType="solid">
        <fgColor theme="5"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auto="1"/>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indexed="64"/>
      </right>
      <top style="thin">
        <color indexed="64"/>
      </top>
      <bottom/>
      <diagonal/>
    </border>
    <border>
      <left/>
      <right style="thin">
        <color theme="1" tint="0.34998626667073579"/>
      </right>
      <top style="thin">
        <color theme="1" tint="0.34998626667073579"/>
      </top>
      <bottom style="thin">
        <color theme="1" tint="0.34998626667073579"/>
      </bottom>
      <diagonal/>
    </border>
    <border>
      <left style="thin">
        <color indexed="64"/>
      </left>
      <right/>
      <top/>
      <bottom/>
      <diagonal/>
    </border>
    <border>
      <left style="double">
        <color rgb="FF3F3F3F"/>
      </left>
      <right style="double">
        <color rgb="FF3F3F3F"/>
      </right>
      <top style="double">
        <color rgb="FF3F3F3F"/>
      </top>
      <bottom style="double">
        <color rgb="FF3F3F3F"/>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top style="medium">
        <color theme="1" tint="0.499984740745262"/>
      </top>
      <bottom/>
      <diagonal/>
    </border>
    <border>
      <left style="medium">
        <color indexed="64"/>
      </left>
      <right style="medium">
        <color indexed="64"/>
      </right>
      <top style="medium">
        <color indexed="64"/>
      </top>
      <bottom style="medium">
        <color indexed="64"/>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2" fillId="0" borderId="0"/>
    <xf numFmtId="44" fontId="16"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33" fillId="0" borderId="0" applyNumberFormat="0" applyFill="0" applyBorder="0" applyAlignment="0" applyProtection="0"/>
    <xf numFmtId="0" fontId="35" fillId="0" borderId="0"/>
    <xf numFmtId="0" fontId="2" fillId="0" borderId="0"/>
    <xf numFmtId="0" fontId="48" fillId="18" borderId="20" applyNumberFormat="0" applyAlignment="0" applyProtection="0"/>
  </cellStyleXfs>
  <cellXfs count="306">
    <xf numFmtId="0" fontId="0" fillId="0" borderId="0" xfId="0"/>
    <xf numFmtId="0" fontId="0" fillId="0" borderId="0" xfId="0"/>
    <xf numFmtId="0" fontId="0" fillId="2" borderId="0" xfId="0" applyFill="1"/>
    <xf numFmtId="14" fontId="5" fillId="0" borderId="4" xfId="0" applyNumberFormat="1" applyFont="1" applyBorder="1" applyAlignment="1">
      <alignment horizontal="left" vertical="top" wrapText="1"/>
    </xf>
    <xf numFmtId="0" fontId="5" fillId="0" borderId="4" xfId="0" applyFont="1" applyBorder="1" applyAlignment="1">
      <alignment vertical="center" wrapText="1"/>
    </xf>
    <xf numFmtId="0" fontId="5" fillId="0" borderId="0" xfId="0" applyFont="1"/>
    <xf numFmtId="0" fontId="8" fillId="0" borderId="0" xfId="0" applyFont="1"/>
    <xf numFmtId="0" fontId="5" fillId="0" borderId="6" xfId="0" applyFont="1" applyBorder="1" applyAlignment="1">
      <alignment vertical="top" wrapText="1"/>
    </xf>
    <xf numFmtId="0" fontId="5" fillId="0" borderId="7" xfId="0" applyFont="1" applyFill="1" applyBorder="1" applyAlignment="1">
      <alignment vertical="top" wrapText="1"/>
    </xf>
    <xf numFmtId="0" fontId="9" fillId="3" borderId="1" xfId="0" applyFont="1" applyFill="1" applyBorder="1" applyAlignment="1">
      <alignment horizontal="left" vertical="top" wrapText="1"/>
    </xf>
    <xf numFmtId="0" fontId="9" fillId="3" borderId="1" xfId="0" applyFont="1" applyFill="1" applyBorder="1" applyAlignment="1">
      <alignment vertical="top" wrapText="1"/>
    </xf>
    <xf numFmtId="0" fontId="5" fillId="0" borderId="5" xfId="0" applyFont="1" applyBorder="1" applyAlignment="1">
      <alignment horizontal="left" vertical="top" wrapText="1"/>
    </xf>
    <xf numFmtId="0" fontId="5" fillId="0" borderId="0" xfId="1" applyFont="1" applyAlignment="1">
      <alignment vertical="top" wrapText="1"/>
    </xf>
    <xf numFmtId="0" fontId="5" fillId="0" borderId="0" xfId="0" applyFont="1" applyAlignment="1">
      <alignment vertical="center"/>
    </xf>
    <xf numFmtId="0" fontId="12" fillId="0" borderId="0" xfId="0" applyFont="1"/>
    <xf numFmtId="0" fontId="13" fillId="0" borderId="11" xfId="0" applyFont="1" applyBorder="1"/>
    <xf numFmtId="0" fontId="3" fillId="0" borderId="0" xfId="0" applyFont="1" applyAlignment="1">
      <alignment vertical="top"/>
    </xf>
    <xf numFmtId="0" fontId="3" fillId="0" borderId="0" xfId="0" applyFont="1" applyAlignment="1">
      <alignment vertical="top" wrapText="1"/>
    </xf>
    <xf numFmtId="0" fontId="7" fillId="3" borderId="1" xfId="1" applyFont="1" applyFill="1" applyBorder="1" applyAlignment="1">
      <alignment vertical="top"/>
    </xf>
    <xf numFmtId="0" fontId="7" fillId="3" borderId="0" xfId="0" applyFont="1" applyFill="1" applyAlignment="1">
      <alignment horizontal="center" vertical="top" wrapText="1"/>
    </xf>
    <xf numFmtId="0" fontId="4" fillId="5" borderId="4" xfId="0" applyFont="1" applyFill="1" applyBorder="1" applyAlignment="1">
      <alignment vertical="center" wrapText="1"/>
    </xf>
    <xf numFmtId="0" fontId="11" fillId="5" borderId="4" xfId="0" applyFont="1" applyFill="1" applyBorder="1" applyAlignment="1">
      <alignment vertical="center" wrapText="1"/>
    </xf>
    <xf numFmtId="0" fontId="5" fillId="0" borderId="1" xfId="0" applyFont="1" applyBorder="1" applyAlignment="1">
      <alignment horizontal="left" vertical="top" wrapText="1"/>
    </xf>
    <xf numFmtId="0" fontId="5" fillId="0" borderId="0" xfId="0" applyFont="1" applyBorder="1" applyAlignment="1">
      <alignment horizontal="left" vertical="top"/>
    </xf>
    <xf numFmtId="0" fontId="5" fillId="0" borderId="0" xfId="0" applyFont="1" applyAlignment="1">
      <alignment horizontal="left" vertical="top"/>
    </xf>
    <xf numFmtId="0" fontId="5" fillId="0" borderId="6" xfId="0" applyFont="1" applyBorder="1" applyAlignment="1">
      <alignment vertical="top"/>
    </xf>
    <xf numFmtId="0" fontId="5" fillId="0" borderId="0" xfId="0" applyFont="1" applyAlignment="1">
      <alignment horizontal="left" vertical="top" wrapText="1"/>
    </xf>
    <xf numFmtId="0" fontId="5" fillId="0" borderId="0" xfId="0" applyFont="1" applyAlignment="1">
      <alignment vertical="top"/>
    </xf>
    <xf numFmtId="0" fontId="5" fillId="0" borderId="0" xfId="0" applyFont="1" applyBorder="1" applyAlignment="1">
      <alignment vertical="top"/>
    </xf>
    <xf numFmtId="0" fontId="15" fillId="0" borderId="1" xfId="0" applyFont="1" applyFill="1" applyBorder="1" applyAlignment="1">
      <alignment vertical="top" wrapText="1"/>
    </xf>
    <xf numFmtId="0" fontId="5" fillId="0" borderId="1" xfId="0" applyFont="1" applyBorder="1" applyAlignment="1">
      <alignment horizontal="center" vertical="top" wrapText="1"/>
    </xf>
    <xf numFmtId="0" fontId="10" fillId="5" borderId="1" xfId="0" applyFont="1" applyFill="1" applyBorder="1" applyAlignment="1">
      <alignment horizontal="center" vertical="top" wrapText="1"/>
    </xf>
    <xf numFmtId="0" fontId="5" fillId="0" borderId="0" xfId="0" applyFont="1" applyBorder="1" applyAlignment="1">
      <alignment horizontal="center" vertical="top" wrapText="1"/>
    </xf>
    <xf numFmtId="0" fontId="3" fillId="0" borderId="0" xfId="0" applyFont="1" applyAlignment="1">
      <alignment horizontal="center" vertical="top"/>
    </xf>
    <xf numFmtId="0" fontId="10" fillId="4" borderId="9" xfId="1" applyFont="1" applyFill="1" applyBorder="1" applyAlignment="1">
      <alignment vertical="center"/>
    </xf>
    <xf numFmtId="0" fontId="5" fillId="4" borderId="10" xfId="0" applyFont="1" applyFill="1" applyBorder="1" applyAlignment="1">
      <alignment vertical="center"/>
    </xf>
    <xf numFmtId="0" fontId="11" fillId="4" borderId="9" xfId="0" applyFont="1" applyFill="1" applyBorder="1" applyAlignment="1">
      <alignment vertical="center"/>
    </xf>
    <xf numFmtId="0" fontId="5" fillId="4" borderId="9" xfId="1" applyFont="1" applyFill="1" applyBorder="1" applyAlignment="1">
      <alignment vertical="center"/>
    </xf>
    <xf numFmtId="0" fontId="5" fillId="4" borderId="2" xfId="1" applyFont="1" applyFill="1" applyBorder="1" applyAlignment="1">
      <alignment vertical="center"/>
    </xf>
    <xf numFmtId="0" fontId="5" fillId="4" borderId="3" xfId="0" applyFont="1" applyFill="1" applyBorder="1" applyAlignment="1">
      <alignment vertical="center"/>
    </xf>
    <xf numFmtId="0" fontId="10" fillId="4" borderId="2" xfId="1" applyFont="1" applyFill="1" applyBorder="1" applyAlignment="1">
      <alignment vertical="center"/>
    </xf>
    <xf numFmtId="0" fontId="17" fillId="0" borderId="11" xfId="0" applyFont="1" applyBorder="1"/>
    <xf numFmtId="44" fontId="5" fillId="0" borderId="0" xfId="2" applyFont="1"/>
    <xf numFmtId="0" fontId="10" fillId="0" borderId="0" xfId="0" applyFont="1"/>
    <xf numFmtId="0" fontId="19" fillId="0" borderId="0" xfId="0" applyFont="1" applyAlignment="1">
      <alignment horizontal="center"/>
    </xf>
    <xf numFmtId="0" fontId="19" fillId="0" borderId="0" xfId="0" applyFont="1"/>
    <xf numFmtId="14" fontId="19" fillId="0" borderId="0" xfId="0" applyNumberFormat="1" applyFont="1"/>
    <xf numFmtId="0" fontId="10" fillId="6" borderId="8" xfId="1" applyFont="1" applyFill="1" applyBorder="1" applyAlignment="1">
      <alignment horizontal="left" vertical="center"/>
    </xf>
    <xf numFmtId="0" fontId="10" fillId="6" borderId="8" xfId="1" applyFont="1" applyFill="1" applyBorder="1" applyAlignment="1">
      <alignment vertical="center"/>
    </xf>
    <xf numFmtId="0" fontId="20" fillId="0" borderId="11" xfId="0" applyFont="1" applyBorder="1"/>
    <xf numFmtId="0" fontId="9" fillId="6" borderId="5" xfId="0" applyFont="1" applyFill="1" applyBorder="1" applyAlignment="1">
      <alignment vertical="top" wrapText="1"/>
    </xf>
    <xf numFmtId="0" fontId="9" fillId="6" borderId="1" xfId="0" applyFont="1" applyFill="1" applyBorder="1" applyAlignment="1">
      <alignment vertical="top" wrapText="1"/>
    </xf>
    <xf numFmtId="0" fontId="20" fillId="0" borderId="0" xfId="0" applyFont="1"/>
    <xf numFmtId="0" fontId="21" fillId="0" borderId="1" xfId="0" applyFont="1" applyBorder="1" applyAlignment="1">
      <alignment vertical="center"/>
    </xf>
    <xf numFmtId="0" fontId="22" fillId="0" borderId="1" xfId="0" applyFont="1" applyBorder="1" applyAlignment="1">
      <alignment vertical="center"/>
    </xf>
    <xf numFmtId="0" fontId="15" fillId="0" borderId="1" xfId="0" applyFont="1" applyBorder="1" applyAlignment="1">
      <alignment vertical="top" wrapText="1"/>
    </xf>
    <xf numFmtId="0" fontId="24" fillId="0" borderId="0" xfId="0" applyFont="1" applyAlignment="1">
      <alignment vertical="top" wrapText="1"/>
    </xf>
    <xf numFmtId="0" fontId="20" fillId="0" borderId="11" xfId="0" applyFont="1" applyBorder="1" applyAlignment="1">
      <alignment vertical="top"/>
    </xf>
    <xf numFmtId="0" fontId="10" fillId="6" borderId="5" xfId="1" applyFont="1" applyFill="1" applyBorder="1" applyAlignment="1">
      <alignment wrapText="1"/>
    </xf>
    <xf numFmtId="0" fontId="10" fillId="6" borderId="1" xfId="1" applyFont="1" applyFill="1" applyBorder="1" applyAlignment="1">
      <alignment wrapText="1"/>
    </xf>
    <xf numFmtId="0" fontId="10" fillId="0" borderId="0" xfId="0" applyFont="1" applyAlignment="1"/>
    <xf numFmtId="0" fontId="12" fillId="0" borderId="0" xfId="0" applyFont="1" applyAlignment="1">
      <alignment vertical="top" wrapText="1"/>
    </xf>
    <xf numFmtId="3" fontId="5" fillId="0" borderId="0" xfId="0" applyNumberFormat="1" applyFont="1"/>
    <xf numFmtId="0" fontId="3" fillId="5" borderId="1" xfId="0" applyFont="1" applyFill="1" applyBorder="1" applyAlignment="1">
      <alignment horizontal="center" vertical="top" wrapText="1"/>
    </xf>
    <xf numFmtId="0" fontId="5" fillId="0" borderId="1" xfId="0" applyFont="1" applyBorder="1" applyAlignment="1">
      <alignment vertical="top" wrapText="1"/>
    </xf>
    <xf numFmtId="0" fontId="3" fillId="0" borderId="1" xfId="0" applyFont="1" applyBorder="1" applyAlignment="1">
      <alignment vertical="top" wrapText="1"/>
    </xf>
    <xf numFmtId="0" fontId="5" fillId="0" borderId="0" xfId="1" applyFont="1" applyAlignment="1">
      <alignment horizontal="left" vertical="top" wrapText="1"/>
    </xf>
    <xf numFmtId="0" fontId="11" fillId="4" borderId="8" xfId="0" applyFont="1" applyFill="1" applyBorder="1" applyAlignment="1">
      <alignment horizontal="center" vertical="top"/>
    </xf>
    <xf numFmtId="0" fontId="10" fillId="7" borderId="8" xfId="1" applyFont="1" applyFill="1" applyBorder="1" applyAlignment="1">
      <alignment horizontal="left" vertical="center"/>
    </xf>
    <xf numFmtId="0" fontId="10" fillId="7" borderId="8" xfId="1" applyFont="1" applyFill="1" applyBorder="1" applyAlignment="1">
      <alignment vertical="center"/>
    </xf>
    <xf numFmtId="0" fontId="10" fillId="7" borderId="5" xfId="1" applyFont="1" applyFill="1" applyBorder="1" applyAlignment="1">
      <alignment wrapText="1"/>
    </xf>
    <xf numFmtId="0" fontId="10" fillId="7" borderId="5" xfId="1" applyFont="1" applyFill="1" applyBorder="1" applyAlignment="1">
      <alignment horizontal="left" wrapText="1"/>
    </xf>
    <xf numFmtId="0" fontId="10" fillId="7" borderId="1" xfId="1" applyFont="1" applyFill="1" applyBorder="1" applyAlignment="1">
      <alignment wrapText="1"/>
    </xf>
    <xf numFmtId="0" fontId="3" fillId="4" borderId="9" xfId="0" applyFont="1" applyFill="1" applyBorder="1" applyAlignment="1">
      <alignment horizontal="center" vertical="center"/>
    </xf>
    <xf numFmtId="0" fontId="3" fillId="8" borderId="8" xfId="0" applyFont="1" applyFill="1" applyBorder="1" applyAlignment="1">
      <alignment horizontal="left" vertical="center"/>
    </xf>
    <xf numFmtId="0" fontId="5" fillId="8" borderId="1" xfId="0" applyFont="1" applyFill="1" applyBorder="1" applyAlignment="1">
      <alignment vertical="top"/>
    </xf>
    <xf numFmtId="0" fontId="5" fillId="8" borderId="1" xfId="0" applyFont="1" applyFill="1" applyBorder="1" applyAlignment="1">
      <alignment horizontal="left" vertical="top" wrapText="1"/>
    </xf>
    <xf numFmtId="0" fontId="5" fillId="8" borderId="1" xfId="0" applyFont="1" applyFill="1" applyBorder="1" applyAlignment="1">
      <alignment vertical="top" wrapText="1"/>
    </xf>
    <xf numFmtId="0" fontId="15" fillId="8" borderId="1" xfId="0" applyFont="1" applyFill="1" applyBorder="1" applyAlignment="1">
      <alignment vertical="top" wrapText="1"/>
    </xf>
    <xf numFmtId="0" fontId="5" fillId="8" borderId="1" xfId="1" applyFont="1" applyFill="1" applyBorder="1" applyAlignment="1">
      <alignment vertical="top" wrapText="1"/>
    </xf>
    <xf numFmtId="0" fontId="5" fillId="8" borderId="6" xfId="1" applyFont="1" applyFill="1" applyBorder="1" applyAlignment="1">
      <alignment vertical="top" wrapText="1"/>
    </xf>
    <xf numFmtId="0" fontId="10" fillId="8" borderId="1" xfId="1" applyFont="1" applyFill="1" applyBorder="1" applyAlignment="1">
      <alignment vertical="top" wrapText="1"/>
    </xf>
    <xf numFmtId="0" fontId="3" fillId="8" borderId="1" xfId="1" applyFont="1" applyFill="1" applyBorder="1" applyAlignment="1">
      <alignment vertical="top" wrapText="1"/>
    </xf>
    <xf numFmtId="0" fontId="5" fillId="0" borderId="5" xfId="0" applyFont="1" applyBorder="1" applyAlignment="1">
      <alignment horizontal="center" vertical="top" wrapText="1"/>
    </xf>
    <xf numFmtId="0" fontId="5" fillId="0" borderId="16" xfId="0" applyFont="1" applyBorder="1" applyAlignment="1">
      <alignment horizontal="center" vertical="top" wrapText="1"/>
    </xf>
    <xf numFmtId="0" fontId="3" fillId="0" borderId="1" xfId="0" applyFont="1" applyFill="1" applyBorder="1" applyAlignment="1">
      <alignment vertical="top" wrapText="1"/>
    </xf>
    <xf numFmtId="0" fontId="3" fillId="0" borderId="17" xfId="0" applyFont="1" applyBorder="1" applyAlignment="1">
      <alignment vertical="top" wrapText="1"/>
    </xf>
    <xf numFmtId="0" fontId="26" fillId="0" borderId="0" xfId="0" applyFont="1"/>
    <xf numFmtId="0" fontId="3" fillId="0" borderId="18" xfId="0" applyFont="1" applyBorder="1" applyAlignment="1">
      <alignment vertical="top" wrapText="1"/>
    </xf>
    <xf numFmtId="0" fontId="3" fillId="0" borderId="10" xfId="0" applyFont="1" applyFill="1" applyBorder="1" applyAlignment="1">
      <alignment vertical="top" wrapText="1"/>
    </xf>
    <xf numFmtId="164" fontId="5" fillId="0" borderId="4" xfId="0" applyNumberFormat="1" applyFont="1" applyBorder="1" applyAlignment="1">
      <alignment horizontal="left" wrapText="1"/>
    </xf>
    <xf numFmtId="0" fontId="5" fillId="0" borderId="4" xfId="0" applyFont="1" applyBorder="1" applyAlignment="1">
      <alignment wrapText="1"/>
    </xf>
    <xf numFmtId="0" fontId="3" fillId="0" borderId="0" xfId="0" applyFont="1" applyFill="1" applyBorder="1" applyAlignment="1">
      <alignment vertical="top" wrapText="1"/>
    </xf>
    <xf numFmtId="0" fontId="6" fillId="8" borderId="1" xfId="0" applyFont="1" applyFill="1" applyBorder="1" applyAlignment="1">
      <alignment vertical="top" wrapText="1"/>
    </xf>
    <xf numFmtId="0" fontId="5" fillId="0" borderId="0" xfId="3" applyFont="1" applyAlignment="1">
      <alignment vertical="top"/>
    </xf>
    <xf numFmtId="0" fontId="5" fillId="4" borderId="1" xfId="3" applyFont="1" applyFill="1" applyBorder="1" applyAlignment="1">
      <alignment vertical="top"/>
    </xf>
    <xf numFmtId="0" fontId="5" fillId="9" borderId="1" xfId="3" applyFont="1" applyFill="1" applyBorder="1" applyAlignment="1">
      <alignment vertical="top" wrapText="1"/>
    </xf>
    <xf numFmtId="0" fontId="15" fillId="9" borderId="1" xfId="3" applyFont="1" applyFill="1" applyBorder="1" applyAlignment="1">
      <alignment vertical="top" wrapText="1"/>
    </xf>
    <xf numFmtId="0" fontId="5" fillId="4" borderId="1" xfId="3" applyFont="1" applyFill="1" applyBorder="1" applyAlignment="1">
      <alignment vertical="top" wrapText="1"/>
    </xf>
    <xf numFmtId="0" fontId="5" fillId="10" borderId="1" xfId="1" applyFont="1" applyFill="1" applyBorder="1" applyAlignment="1">
      <alignment vertical="top" wrapText="1"/>
    </xf>
    <xf numFmtId="0" fontId="5" fillId="4" borderId="1" xfId="1" applyFont="1" applyFill="1" applyBorder="1" applyAlignment="1">
      <alignment vertical="top" wrapText="1"/>
    </xf>
    <xf numFmtId="0" fontId="5" fillId="10" borderId="6" xfId="1" applyFont="1" applyFill="1" applyBorder="1" applyAlignment="1">
      <alignment vertical="top" wrapText="1"/>
    </xf>
    <xf numFmtId="0" fontId="8" fillId="0" borderId="0" xfId="3" applyFont="1"/>
    <xf numFmtId="0" fontId="5" fillId="0" borderId="1" xfId="0" applyFont="1" applyFill="1" applyBorder="1" applyAlignment="1">
      <alignment horizontal="center" vertical="top" wrapText="1"/>
    </xf>
    <xf numFmtId="0" fontId="28" fillId="0" borderId="0" xfId="0" applyFont="1" applyAlignment="1">
      <alignment vertical="center" wrapText="1"/>
    </xf>
    <xf numFmtId="0" fontId="27" fillId="0" borderId="2" xfId="0" applyFont="1" applyBorder="1" applyAlignment="1">
      <alignment vertical="center"/>
    </xf>
    <xf numFmtId="0" fontId="0" fillId="0" borderId="2" xfId="0" applyBorder="1"/>
    <xf numFmtId="0" fontId="5" fillId="7" borderId="0" xfId="0" applyFont="1" applyFill="1" applyAlignment="1">
      <alignment wrapText="1"/>
    </xf>
    <xf numFmtId="0" fontId="7" fillId="3" borderId="1" xfId="1" applyFont="1" applyFill="1" applyBorder="1" applyAlignment="1">
      <alignment vertical="top" wrapText="1"/>
    </xf>
    <xf numFmtId="0" fontId="15" fillId="11" borderId="1" xfId="0" applyFont="1" applyFill="1" applyBorder="1" applyAlignment="1">
      <alignment vertical="top" wrapText="1"/>
    </xf>
    <xf numFmtId="0" fontId="3" fillId="0" borderId="0" xfId="0" applyFont="1" applyAlignment="1">
      <alignment wrapText="1"/>
    </xf>
    <xf numFmtId="1" fontId="3" fillId="0" borderId="1" xfId="0" applyNumberFormat="1" applyFont="1" applyFill="1" applyBorder="1" applyAlignment="1">
      <alignment horizontal="left" wrapText="1"/>
    </xf>
    <xf numFmtId="0" fontId="3" fillId="0" borderId="1" xfId="0" applyFont="1" applyFill="1" applyBorder="1" applyAlignment="1">
      <alignment horizontal="left" wrapText="1"/>
    </xf>
    <xf numFmtId="0" fontId="3" fillId="0" borderId="0" xfId="0" applyFont="1" applyAlignment="1"/>
    <xf numFmtId="0" fontId="0" fillId="0" borderId="1" xfId="0" applyBorder="1"/>
    <xf numFmtId="0" fontId="0" fillId="0" borderId="1" xfId="0" applyBorder="1" applyAlignment="1">
      <alignment wrapText="1"/>
    </xf>
    <xf numFmtId="0" fontId="2" fillId="0" borderId="0" xfId="0" applyFont="1"/>
    <xf numFmtId="0" fontId="0" fillId="0" borderId="0" xfId="0" applyAlignment="1">
      <alignment wrapText="1"/>
    </xf>
    <xf numFmtId="0" fontId="5" fillId="0" borderId="0" xfId="0" applyFont="1" applyAlignment="1">
      <alignment wrapText="1"/>
    </xf>
    <xf numFmtId="0" fontId="29" fillId="0" borderId="0" xfId="0" applyFont="1" applyAlignment="1">
      <alignment wrapText="1"/>
    </xf>
    <xf numFmtId="0" fontId="29" fillId="0" borderId="0" xfId="0" applyFont="1"/>
    <xf numFmtId="0" fontId="5" fillId="0" borderId="0" xfId="0" applyFont="1" applyAlignment="1">
      <alignment horizontal="center"/>
    </xf>
    <xf numFmtId="0" fontId="5" fillId="0" borderId="0" xfId="0" applyFont="1" applyAlignment="1"/>
    <xf numFmtId="0" fontId="5" fillId="2" borderId="0" xfId="0" applyFont="1" applyFill="1" applyAlignment="1">
      <alignment wrapText="1"/>
    </xf>
    <xf numFmtId="0" fontId="10" fillId="2" borderId="0" xfId="0" applyFont="1" applyFill="1" applyAlignment="1">
      <alignment wrapText="1"/>
    </xf>
    <xf numFmtId="0" fontId="11" fillId="13" borderId="1" xfId="0" applyFont="1" applyFill="1" applyBorder="1" applyAlignment="1">
      <alignment horizontal="center"/>
    </xf>
    <xf numFmtId="0" fontId="0" fillId="0" borderId="0" xfId="0" applyAlignment="1">
      <alignment vertical="top" wrapText="1"/>
    </xf>
    <xf numFmtId="0" fontId="30" fillId="12" borderId="1" xfId="0" applyFont="1" applyFill="1" applyBorder="1" applyAlignment="1">
      <alignment horizontal="center" wrapText="1"/>
    </xf>
    <xf numFmtId="0" fontId="5" fillId="0" borderId="0" xfId="3" applyFont="1" applyFill="1" applyBorder="1" applyAlignment="1">
      <alignment wrapText="1"/>
    </xf>
    <xf numFmtId="0" fontId="0" fillId="0" borderId="1" xfId="0" applyBorder="1" applyAlignment="1">
      <alignment horizontal="left" vertical="top" wrapText="1"/>
    </xf>
    <xf numFmtId="0" fontId="5" fillId="0" borderId="0" xfId="0" applyFont="1" applyBorder="1" applyAlignment="1">
      <alignment vertical="center" wrapText="1"/>
    </xf>
    <xf numFmtId="0" fontId="5" fillId="0" borderId="0" xfId="0" applyFont="1" applyFill="1"/>
    <xf numFmtId="0" fontId="5" fillId="0" borderId="1" xfId="0" applyFont="1" applyBorder="1" applyAlignment="1"/>
    <xf numFmtId="0" fontId="2" fillId="0" borderId="1" xfId="0" applyFont="1" applyBorder="1"/>
    <xf numFmtId="0" fontId="33" fillId="0" borderId="0" xfId="7"/>
    <xf numFmtId="0" fontId="34" fillId="0" borderId="0" xfId="0" applyFont="1" applyAlignment="1">
      <alignment horizontal="left" vertical="center" wrapText="1" indent="1"/>
    </xf>
    <xf numFmtId="0" fontId="31" fillId="0" borderId="0" xfId="0" applyFont="1" applyProtection="1">
      <protection locked="0"/>
    </xf>
    <xf numFmtId="0" fontId="31" fillId="0" borderId="0" xfId="0" applyFont="1" applyAlignment="1" applyProtection="1">
      <alignment wrapText="1"/>
      <protection locked="0"/>
    </xf>
    <xf numFmtId="0" fontId="5" fillId="0" borderId="1" xfId="0" applyFont="1" applyBorder="1" applyAlignment="1">
      <alignment wrapText="1"/>
    </xf>
    <xf numFmtId="0" fontId="5" fillId="0" borderId="10" xfId="0" applyFont="1" applyBorder="1" applyAlignment="1"/>
    <xf numFmtId="0" fontId="11" fillId="12" borderId="5" xfId="0" applyFont="1" applyFill="1" applyBorder="1" applyAlignment="1">
      <alignment horizontal="center"/>
    </xf>
    <xf numFmtId="0" fontId="11" fillId="12" borderId="5" xfId="0" applyFont="1" applyFill="1" applyBorder="1" applyAlignment="1">
      <alignment horizontal="center" wrapText="1"/>
    </xf>
    <xf numFmtId="0" fontId="11" fillId="13" borderId="5" xfId="0" applyFont="1" applyFill="1" applyBorder="1" applyAlignment="1">
      <alignment horizontal="center"/>
    </xf>
    <xf numFmtId="0" fontId="11" fillId="13" borderId="5" xfId="0" applyFont="1" applyFill="1" applyBorder="1" applyAlignment="1">
      <alignment horizontal="center" wrapText="1"/>
    </xf>
    <xf numFmtId="0" fontId="32" fillId="0" borderId="1" xfId="8" applyFont="1" applyBorder="1" applyAlignment="1">
      <alignment vertical="top"/>
    </xf>
    <xf numFmtId="0" fontId="36" fillId="0" borderId="1" xfId="0" applyFont="1" applyBorder="1" applyAlignment="1">
      <alignment horizontal="left" vertical="top"/>
    </xf>
    <xf numFmtId="0" fontId="36" fillId="0" borderId="1" xfId="0" applyFont="1" applyBorder="1" applyAlignment="1">
      <alignment horizontal="left" vertical="top" wrapText="1"/>
    </xf>
    <xf numFmtId="0" fontId="5" fillId="0" borderId="1" xfId="0" applyFont="1" applyFill="1" applyBorder="1" applyAlignment="1">
      <alignment horizontal="left" wrapText="1"/>
    </xf>
    <xf numFmtId="0" fontId="29" fillId="2" borderId="0" xfId="9" applyFont="1" applyFill="1"/>
    <xf numFmtId="0" fontId="39" fillId="2" borderId="0" xfId="9" applyFont="1" applyFill="1" applyAlignment="1">
      <alignment horizontal="left" vertical="top"/>
    </xf>
    <xf numFmtId="0" fontId="40" fillId="2" borderId="0" xfId="9" applyFont="1" applyFill="1" applyAlignment="1">
      <alignment horizontal="left" vertical="top"/>
    </xf>
    <xf numFmtId="0" fontId="29" fillId="2" borderId="0" xfId="9" applyFont="1" applyFill="1" applyAlignment="1">
      <alignment wrapText="1"/>
    </xf>
    <xf numFmtId="0" fontId="41" fillId="2" borderId="0" xfId="0" applyFont="1" applyFill="1"/>
    <xf numFmtId="0" fontId="42" fillId="2" borderId="0" xfId="9" applyFont="1" applyFill="1"/>
    <xf numFmtId="0" fontId="43" fillId="16" borderId="1" xfId="9" applyFont="1" applyFill="1" applyBorder="1"/>
    <xf numFmtId="0" fontId="29" fillId="2" borderId="1" xfId="9" applyFont="1" applyFill="1" applyBorder="1"/>
    <xf numFmtId="0" fontId="30" fillId="2" borderId="1" xfId="9" applyFont="1" applyFill="1" applyBorder="1" applyAlignment="1">
      <alignment horizontal="center"/>
    </xf>
    <xf numFmtId="0" fontId="30" fillId="2" borderId="1" xfId="9" applyFont="1" applyFill="1" applyBorder="1" applyAlignment="1">
      <alignment horizontal="center" wrapText="1"/>
    </xf>
    <xf numFmtId="0" fontId="29" fillId="2" borderId="8" xfId="9" applyFont="1" applyFill="1" applyBorder="1"/>
    <xf numFmtId="0" fontId="29" fillId="2" borderId="1" xfId="9" applyFont="1" applyFill="1" applyBorder="1" applyAlignment="1">
      <alignment horizontal="left" vertical="center" wrapText="1"/>
    </xf>
    <xf numFmtId="0" fontId="29" fillId="2" borderId="1" xfId="9" applyFont="1" applyFill="1" applyBorder="1" applyAlignment="1">
      <alignment vertical="center" wrapText="1"/>
    </xf>
    <xf numFmtId="0" fontId="29" fillId="0" borderId="1" xfId="9" applyFont="1" applyBorder="1" applyAlignment="1">
      <alignment wrapText="1"/>
    </xf>
    <xf numFmtId="0" fontId="41" fillId="2" borderId="1" xfId="9" applyFont="1" applyFill="1" applyBorder="1" applyAlignment="1">
      <alignment horizontal="left" vertical="center" wrapText="1"/>
    </xf>
    <xf numFmtId="0" fontId="29" fillId="2" borderId="1" xfId="1" applyFont="1" applyFill="1" applyBorder="1" applyAlignment="1">
      <alignment vertical="center" wrapText="1"/>
    </xf>
    <xf numFmtId="0" fontId="29" fillId="2" borderId="1" xfId="9" applyFont="1" applyFill="1" applyBorder="1" applyAlignment="1">
      <alignment wrapText="1"/>
    </xf>
    <xf numFmtId="0" fontId="29" fillId="0" borderId="1" xfId="9" applyFont="1" applyBorder="1" applyAlignment="1">
      <alignment horizontal="left" vertical="center" wrapText="1"/>
    </xf>
    <xf numFmtId="0" fontId="29" fillId="0" borderId="8" xfId="9" applyFont="1" applyBorder="1"/>
    <xf numFmtId="0" fontId="29" fillId="0" borderId="1" xfId="9" applyFont="1" applyBorder="1" applyAlignment="1">
      <alignment vertical="center" wrapText="1"/>
    </xf>
    <xf numFmtId="0" fontId="41" fillId="0" borderId="1" xfId="9" applyFont="1" applyBorder="1" applyAlignment="1">
      <alignment horizontal="left" vertical="center" wrapText="1"/>
    </xf>
    <xf numFmtId="0" fontId="29" fillId="0" borderId="1" xfId="1" applyFont="1" applyBorder="1" applyAlignment="1">
      <alignment vertical="center" wrapText="1"/>
    </xf>
    <xf numFmtId="0" fontId="41" fillId="0" borderId="0" xfId="0" applyFont="1"/>
    <xf numFmtId="0" fontId="41" fillId="0" borderId="1" xfId="0" applyFont="1" applyBorder="1"/>
    <xf numFmtId="0" fontId="29" fillId="0" borderId="1" xfId="3" applyFont="1" applyBorder="1" applyAlignment="1">
      <alignment horizontal="left" vertical="center" wrapText="1"/>
    </xf>
    <xf numFmtId="0" fontId="29" fillId="0" borderId="1" xfId="3" applyFont="1" applyBorder="1" applyAlignment="1">
      <alignment vertical="center" wrapText="1"/>
    </xf>
    <xf numFmtId="0" fontId="43" fillId="15" borderId="1" xfId="1" applyFont="1" applyFill="1" applyBorder="1" applyAlignment="1" applyProtection="1">
      <alignment vertical="center" wrapText="1"/>
      <protection locked="0"/>
    </xf>
    <xf numFmtId="0" fontId="29" fillId="0" borderId="1" xfId="0" applyFont="1" applyBorder="1" applyAlignment="1">
      <alignment wrapText="1"/>
    </xf>
    <xf numFmtId="0" fontId="41" fillId="0" borderId="1" xfId="0" applyFont="1" applyBorder="1" applyAlignment="1">
      <alignment horizontal="left" vertical="center" wrapText="1"/>
    </xf>
    <xf numFmtId="0" fontId="41" fillId="2" borderId="1" xfId="0" applyFont="1" applyFill="1" applyBorder="1"/>
    <xf numFmtId="0" fontId="29" fillId="0" borderId="1" xfId="0" applyFont="1" applyBorder="1"/>
    <xf numFmtId="0" fontId="29" fillId="0" borderId="1" xfId="0" applyFont="1" applyBorder="1" applyAlignment="1">
      <alignment vertical="center" wrapText="1"/>
    </xf>
    <xf numFmtId="0" fontId="29" fillId="0" borderId="1" xfId="3" applyFont="1" applyBorder="1" applyAlignment="1">
      <alignment wrapText="1"/>
    </xf>
    <xf numFmtId="0" fontId="41" fillId="14" borderId="0" xfId="0" applyFont="1" applyFill="1"/>
    <xf numFmtId="0" fontId="29" fillId="0" borderId="1" xfId="0" applyFont="1" applyBorder="1" applyAlignment="1">
      <alignment horizontal="left" vertical="center" wrapText="1"/>
    </xf>
    <xf numFmtId="0" fontId="29" fillId="0" borderId="1" xfId="1" applyFont="1" applyBorder="1" applyAlignment="1">
      <alignment horizontal="left" vertical="center" wrapText="1"/>
    </xf>
    <xf numFmtId="0" fontId="29" fillId="0" borderId="1" xfId="0" applyFont="1" applyBorder="1" applyAlignment="1">
      <alignment vertical="top" wrapText="1"/>
    </xf>
    <xf numFmtId="0" fontId="41" fillId="0" borderId="1" xfId="0" applyFont="1" applyBorder="1" applyAlignment="1">
      <alignment vertical="top" wrapText="1"/>
    </xf>
    <xf numFmtId="0" fontId="29" fillId="0" borderId="1" xfId="1" applyFont="1" applyBorder="1" applyAlignment="1">
      <alignment vertical="top" wrapText="1"/>
    </xf>
    <xf numFmtId="0" fontId="29" fillId="0" borderId="1" xfId="1" applyFont="1" applyBorder="1" applyAlignment="1" applyProtection="1">
      <alignment vertical="top" wrapText="1"/>
      <protection locked="0"/>
    </xf>
    <xf numFmtId="0" fontId="41" fillId="2" borderId="1" xfId="0" applyFont="1" applyFill="1" applyBorder="1" applyAlignment="1">
      <alignment wrapText="1"/>
    </xf>
    <xf numFmtId="0" fontId="29" fillId="0" borderId="1" xfId="9" applyFont="1" applyFill="1" applyBorder="1" applyAlignment="1">
      <alignment wrapText="1"/>
    </xf>
    <xf numFmtId="0" fontId="29" fillId="0" borderId="1" xfId="0" applyFont="1" applyFill="1" applyBorder="1" applyAlignment="1">
      <alignment wrapText="1"/>
    </xf>
    <xf numFmtId="0" fontId="29" fillId="0" borderId="1" xfId="9" applyFont="1" applyFill="1" applyBorder="1" applyAlignment="1">
      <alignment vertical="center" wrapText="1"/>
    </xf>
    <xf numFmtId="0" fontId="41" fillId="0" borderId="1" xfId="0" applyFont="1" applyFill="1" applyBorder="1" applyAlignment="1">
      <alignment vertical="center" wrapText="1"/>
    </xf>
    <xf numFmtId="0" fontId="29" fillId="0" borderId="1" xfId="9" applyFont="1" applyFill="1" applyBorder="1" applyAlignment="1">
      <alignment horizontal="left" vertical="center" wrapText="1"/>
    </xf>
    <xf numFmtId="0" fontId="41" fillId="0" borderId="1" xfId="0" applyFont="1" applyFill="1" applyBorder="1"/>
    <xf numFmtId="0" fontId="41" fillId="0" borderId="1" xfId="9" applyFont="1" applyFill="1" applyBorder="1" applyAlignment="1">
      <alignment horizontal="left" vertical="center" wrapText="1"/>
    </xf>
    <xf numFmtId="0" fontId="29" fillId="0" borderId="1" xfId="1" applyFont="1" applyFill="1" applyBorder="1" applyAlignment="1">
      <alignment vertical="center" wrapText="1"/>
    </xf>
    <xf numFmtId="0" fontId="29" fillId="0" borderId="8" xfId="9" applyFont="1" applyFill="1" applyBorder="1"/>
    <xf numFmtId="0" fontId="41" fillId="0" borderId="1" xfId="0" applyFont="1" applyFill="1" applyBorder="1" applyAlignment="1">
      <alignment wrapText="1"/>
    </xf>
    <xf numFmtId="0" fontId="29" fillId="11" borderId="8" xfId="9" applyFont="1" applyFill="1" applyBorder="1"/>
    <xf numFmtId="0" fontId="41" fillId="11" borderId="0" xfId="0" applyFont="1" applyFill="1"/>
    <xf numFmtId="0" fontId="41" fillId="0" borderId="0" xfId="0" applyFont="1" applyFill="1"/>
    <xf numFmtId="0" fontId="41" fillId="0" borderId="1" xfId="0" applyFont="1" applyBorder="1" applyAlignment="1">
      <alignment wrapText="1"/>
    </xf>
    <xf numFmtId="0" fontId="29" fillId="0" borderId="1" xfId="0" applyFont="1" applyFill="1" applyBorder="1"/>
    <xf numFmtId="0" fontId="29" fillId="0" borderId="1" xfId="0" applyFont="1" applyFill="1" applyBorder="1" applyAlignment="1">
      <alignment vertical="center" wrapText="1"/>
    </xf>
    <xf numFmtId="0" fontId="29" fillId="0" borderId="1" xfId="1" applyFont="1" applyFill="1" applyBorder="1" applyAlignment="1">
      <alignment vertical="top" wrapText="1"/>
    </xf>
    <xf numFmtId="0" fontId="43" fillId="16" borderId="1" xfId="9" applyFont="1" applyFill="1" applyBorder="1" applyAlignment="1">
      <alignment horizontal="left" wrapText="1"/>
    </xf>
    <xf numFmtId="0" fontId="29" fillId="0" borderId="1" xfId="3" applyFont="1" applyFill="1" applyBorder="1" applyAlignment="1">
      <alignment horizontal="left" vertical="center" wrapText="1"/>
    </xf>
    <xf numFmtId="0" fontId="0" fillId="0" borderId="0" xfId="0" applyFill="1"/>
    <xf numFmtId="0" fontId="44" fillId="0" borderId="1" xfId="0" applyFont="1" applyFill="1" applyBorder="1" applyAlignment="1">
      <alignment vertical="top" wrapText="1"/>
    </xf>
    <xf numFmtId="0" fontId="29" fillId="14" borderId="1" xfId="9" applyFont="1" applyFill="1" applyBorder="1" applyAlignment="1">
      <alignment horizontal="left" vertical="center" wrapText="1"/>
    </xf>
    <xf numFmtId="0" fontId="29" fillId="14" borderId="1" xfId="9" applyFont="1" applyFill="1" applyBorder="1" applyAlignment="1">
      <alignment vertical="center" wrapText="1"/>
    </xf>
    <xf numFmtId="0" fontId="29" fillId="14" borderId="1" xfId="1" applyFont="1" applyFill="1" applyBorder="1" applyAlignment="1">
      <alignment vertical="center" wrapText="1"/>
    </xf>
    <xf numFmtId="0" fontId="45" fillId="14" borderId="0" xfId="9" applyFont="1" applyFill="1"/>
    <xf numFmtId="0" fontId="29" fillId="14" borderId="0" xfId="9" applyFont="1" applyFill="1"/>
    <xf numFmtId="0" fontId="46" fillId="14" borderId="1" xfId="9" applyFont="1" applyFill="1" applyBorder="1" applyAlignment="1">
      <alignment wrapText="1"/>
    </xf>
    <xf numFmtId="0" fontId="46" fillId="14" borderId="1" xfId="9" applyFont="1" applyFill="1" applyBorder="1" applyAlignment="1">
      <alignment vertical="top" wrapText="1"/>
    </xf>
    <xf numFmtId="0" fontId="46" fillId="14" borderId="1" xfId="9" applyFont="1" applyFill="1" applyBorder="1" applyAlignment="1">
      <alignment horizontal="left" vertical="center" wrapText="1"/>
    </xf>
    <xf numFmtId="0" fontId="46" fillId="14" borderId="1" xfId="9" applyFont="1" applyFill="1" applyBorder="1" applyAlignment="1">
      <alignment horizontal="left" vertical="top" wrapText="1"/>
    </xf>
    <xf numFmtId="0" fontId="44" fillId="14" borderId="1" xfId="0" applyFont="1" applyFill="1" applyBorder="1" applyAlignment="1">
      <alignment vertical="top" wrapText="1"/>
    </xf>
    <xf numFmtId="0" fontId="41" fillId="14" borderId="1" xfId="9" applyFont="1" applyFill="1" applyBorder="1" applyAlignment="1">
      <alignment horizontal="left" vertical="center" wrapText="1"/>
    </xf>
    <xf numFmtId="0" fontId="47" fillId="14" borderId="1" xfId="9" applyFont="1" applyFill="1" applyBorder="1" applyAlignment="1">
      <alignment wrapText="1"/>
    </xf>
    <xf numFmtId="0" fontId="47" fillId="14" borderId="1" xfId="1" applyFont="1" applyFill="1" applyBorder="1" applyAlignment="1">
      <alignment vertical="center" wrapText="1"/>
    </xf>
    <xf numFmtId="0" fontId="0" fillId="0" borderId="21" xfId="0" applyBorder="1"/>
    <xf numFmtId="0" fontId="0" fillId="0" borderId="22" xfId="0" applyBorder="1"/>
    <xf numFmtId="0" fontId="0" fillId="19" borderId="23" xfId="0" applyFill="1" applyBorder="1"/>
    <xf numFmtId="0" fontId="0" fillId="0" borderId="24" xfId="0" applyBorder="1"/>
    <xf numFmtId="0" fontId="0" fillId="0" borderId="25" xfId="0" applyBorder="1"/>
    <xf numFmtId="0" fontId="0" fillId="19" borderId="26" xfId="0" applyFill="1" applyBorder="1"/>
    <xf numFmtId="0" fontId="0" fillId="19" borderId="27" xfId="0" applyFill="1" applyBorder="1"/>
    <xf numFmtId="0" fontId="0" fillId="19" borderId="29" xfId="0" applyFill="1" applyBorder="1"/>
    <xf numFmtId="0" fontId="0" fillId="19" borderId="30" xfId="0" applyFill="1" applyBorder="1"/>
    <xf numFmtId="0" fontId="8" fillId="0" borderId="0" xfId="0" applyFont="1" applyAlignment="1">
      <alignment horizontal="left" vertical="top"/>
    </xf>
    <xf numFmtId="0" fontId="43" fillId="16" borderId="1" xfId="9" applyFont="1" applyFill="1" applyBorder="1" applyAlignment="1">
      <alignment horizontal="left"/>
    </xf>
    <xf numFmtId="0" fontId="29" fillId="2" borderId="7" xfId="9" applyFont="1" applyFill="1" applyBorder="1" applyAlignment="1">
      <alignment horizontal="center" vertical="center" wrapText="1"/>
    </xf>
    <xf numFmtId="0" fontId="29" fillId="2" borderId="6" xfId="9" applyFont="1" applyFill="1" applyBorder="1" applyAlignment="1">
      <alignment horizontal="center" vertical="center" wrapText="1"/>
    </xf>
    <xf numFmtId="0" fontId="41" fillId="0" borderId="6" xfId="0" applyFont="1" applyBorder="1" applyAlignment="1">
      <alignment horizontal="center" vertical="center" wrapText="1"/>
    </xf>
    <xf numFmtId="0" fontId="11" fillId="4" borderId="9" xfId="0" applyFont="1" applyFill="1" applyBorder="1" applyAlignment="1">
      <alignment horizontal="center" vertical="center"/>
    </xf>
    <xf numFmtId="0" fontId="10" fillId="4" borderId="2" xfId="1" applyFont="1" applyFill="1" applyBorder="1" applyAlignment="1">
      <alignment horizontal="left" vertical="center"/>
    </xf>
    <xf numFmtId="0" fontId="10" fillId="4" borderId="9" xfId="1" applyFont="1" applyFill="1" applyBorder="1" applyAlignment="1">
      <alignment horizontal="left" vertical="center"/>
    </xf>
    <xf numFmtId="0" fontId="0" fillId="0" borderId="28" xfId="0" applyBorder="1"/>
    <xf numFmtId="0" fontId="0" fillId="20" borderId="28" xfId="0" applyFill="1" applyBorder="1"/>
    <xf numFmtId="0" fontId="0" fillId="21" borderId="28" xfId="0" applyFill="1" applyBorder="1"/>
    <xf numFmtId="0" fontId="0" fillId="17" borderId="28" xfId="0" applyFill="1" applyBorder="1"/>
    <xf numFmtId="0" fontId="52" fillId="2" borderId="28" xfId="0" applyFont="1" applyFill="1" applyBorder="1"/>
    <xf numFmtId="0" fontId="52" fillId="20" borderId="28" xfId="0" applyFont="1" applyFill="1" applyBorder="1" applyAlignment="1">
      <alignment wrapText="1"/>
    </xf>
    <xf numFmtId="0" fontId="52" fillId="21" borderId="28" xfId="0" applyFont="1" applyFill="1" applyBorder="1" applyAlignment="1">
      <alignment wrapText="1"/>
    </xf>
    <xf numFmtId="0" fontId="52" fillId="17" borderId="28" xfId="0" applyFont="1" applyFill="1" applyBorder="1" applyAlignment="1">
      <alignment wrapText="1"/>
    </xf>
    <xf numFmtId="0" fontId="49" fillId="18" borderId="28" xfId="10" applyFont="1" applyBorder="1" applyAlignment="1">
      <alignment horizontal="right"/>
    </xf>
    <xf numFmtId="0" fontId="50" fillId="0" borderId="28" xfId="0" applyFont="1" applyBorder="1" applyAlignment="1">
      <alignment horizontal="left" vertical="top" wrapText="1"/>
    </xf>
    <xf numFmtId="14" fontId="50" fillId="0" borderId="28" xfId="0" applyNumberFormat="1" applyFont="1" applyBorder="1" applyAlignment="1">
      <alignment horizontal="left" vertical="top" wrapText="1"/>
    </xf>
    <xf numFmtId="0" fontId="51" fillId="0" borderId="31" xfId="0" applyFont="1" applyBorder="1" applyAlignment="1">
      <alignment horizontal="left" vertical="top"/>
    </xf>
    <xf numFmtId="0" fontId="51" fillId="0" borderId="32" xfId="0" applyFont="1" applyBorder="1" applyAlignment="1">
      <alignment horizontal="left" vertical="top"/>
    </xf>
    <xf numFmtId="0" fontId="51" fillId="0" borderId="33" xfId="0" applyFont="1" applyBorder="1" applyAlignment="1">
      <alignment horizontal="left" vertical="top"/>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5" fillId="6" borderId="12" xfId="0" applyFont="1" applyFill="1" applyBorder="1" applyAlignment="1">
      <alignment horizontal="left" vertical="center" wrapText="1"/>
    </xf>
    <xf numFmtId="0" fontId="5" fillId="6" borderId="13" xfId="0" applyFont="1" applyFill="1" applyBorder="1" applyAlignment="1">
      <alignment horizontal="left" vertical="center" wrapText="1"/>
    </xf>
    <xf numFmtId="0" fontId="5" fillId="6" borderId="14" xfId="0" applyFont="1" applyFill="1" applyBorder="1" applyAlignment="1">
      <alignment horizontal="left" vertical="center" wrapText="1"/>
    </xf>
    <xf numFmtId="0" fontId="5" fillId="6" borderId="15" xfId="0" applyFont="1" applyFill="1" applyBorder="1" applyAlignment="1">
      <alignment horizontal="left" vertical="center" wrapText="1"/>
    </xf>
    <xf numFmtId="0" fontId="8" fillId="0" borderId="0" xfId="0" applyFont="1" applyAlignment="1">
      <alignment horizontal="left" vertical="top"/>
    </xf>
    <xf numFmtId="0" fontId="29" fillId="2" borderId="5" xfId="1" applyFont="1" applyFill="1" applyBorder="1" applyAlignment="1">
      <alignment horizontal="left" vertical="center" wrapText="1"/>
    </xf>
    <xf numFmtId="0" fontId="29" fillId="2" borderId="7" xfId="1" applyFont="1" applyFill="1" applyBorder="1" applyAlignment="1">
      <alignment horizontal="left" vertical="center" wrapText="1"/>
    </xf>
    <xf numFmtId="0" fontId="29" fillId="2" borderId="6" xfId="1" applyFont="1" applyFill="1" applyBorder="1" applyAlignment="1">
      <alignment horizontal="left" vertical="center" wrapText="1"/>
    </xf>
    <xf numFmtId="0" fontId="43" fillId="17" borderId="1" xfId="9" applyFont="1" applyFill="1" applyBorder="1" applyAlignment="1">
      <alignment horizontal="center"/>
    </xf>
    <xf numFmtId="0" fontId="43" fillId="16" borderId="1" xfId="9" applyFont="1" applyFill="1" applyBorder="1" applyAlignment="1">
      <alignment horizontal="left"/>
    </xf>
    <xf numFmtId="0" fontId="41" fillId="0" borderId="5"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6" xfId="0" applyFont="1" applyBorder="1" applyAlignment="1">
      <alignment horizontal="center" vertical="center" wrapText="1"/>
    </xf>
    <xf numFmtId="0" fontId="29" fillId="0" borderId="5" xfId="1" applyFont="1" applyFill="1" applyBorder="1" applyAlignment="1">
      <alignment horizontal="center" vertical="top" wrapText="1"/>
    </xf>
    <xf numFmtId="0" fontId="29" fillId="0" borderId="7" xfId="1" applyFont="1" applyFill="1" applyBorder="1" applyAlignment="1">
      <alignment horizontal="center" vertical="top" wrapText="1"/>
    </xf>
    <xf numFmtId="0" fontId="29" fillId="0" borderId="6" xfId="1" applyFont="1" applyFill="1" applyBorder="1" applyAlignment="1">
      <alignment horizontal="center" vertical="top" wrapText="1"/>
    </xf>
    <xf numFmtId="0" fontId="43" fillId="14" borderId="1" xfId="9" applyFont="1" applyFill="1" applyBorder="1" applyAlignment="1">
      <alignment horizontal="left"/>
    </xf>
    <xf numFmtId="0" fontId="29" fillId="2" borderId="5" xfId="9" applyFont="1" applyFill="1" applyBorder="1" applyAlignment="1">
      <alignment horizontal="center" vertical="center" wrapText="1"/>
    </xf>
    <xf numFmtId="0" fontId="29" fillId="2" borderId="7" xfId="9" applyFont="1" applyFill="1" applyBorder="1" applyAlignment="1">
      <alignment horizontal="center" vertical="center" wrapText="1"/>
    </xf>
    <xf numFmtId="0" fontId="29" fillId="2" borderId="6" xfId="9" applyFont="1" applyFill="1" applyBorder="1" applyAlignment="1">
      <alignment horizontal="center" vertical="center" wrapText="1"/>
    </xf>
    <xf numFmtId="0" fontId="29" fillId="0" borderId="5" xfId="1" applyFont="1" applyBorder="1" applyAlignment="1">
      <alignment horizontal="center" vertical="center" wrapText="1"/>
    </xf>
    <xf numFmtId="0" fontId="29" fillId="0" borderId="7" xfId="1" applyFont="1" applyBorder="1" applyAlignment="1">
      <alignment horizontal="center" vertical="center" wrapText="1"/>
    </xf>
    <xf numFmtId="0" fontId="29" fillId="0" borderId="6" xfId="1" applyFont="1" applyBorder="1" applyAlignment="1">
      <alignment horizontal="center" vertical="center" wrapText="1"/>
    </xf>
    <xf numFmtId="0" fontId="29" fillId="0" borderId="5" xfId="9" applyFont="1" applyFill="1" applyBorder="1" applyAlignment="1">
      <alignment horizontal="center" vertical="center" wrapText="1"/>
    </xf>
    <xf numFmtId="0" fontId="29" fillId="0" borderId="7" xfId="9" applyFont="1" applyFill="1" applyBorder="1" applyAlignment="1">
      <alignment horizontal="center" vertical="center" wrapText="1"/>
    </xf>
    <xf numFmtId="0" fontId="29" fillId="0" borderId="6" xfId="9" applyFont="1" applyFill="1" applyBorder="1" applyAlignment="1">
      <alignment horizontal="center" vertical="center" wrapText="1"/>
    </xf>
    <xf numFmtId="0" fontId="43" fillId="11" borderId="1" xfId="9" applyFont="1" applyFill="1" applyBorder="1" applyAlignment="1">
      <alignment horizontal="left"/>
    </xf>
    <xf numFmtId="0" fontId="9" fillId="3" borderId="8" xfId="0" applyFont="1" applyFill="1" applyBorder="1" applyAlignment="1">
      <alignment horizontal="left" vertical="top" wrapText="1"/>
    </xf>
    <xf numFmtId="0" fontId="9" fillId="3" borderId="10" xfId="0" applyFont="1" applyFill="1" applyBorder="1" applyAlignment="1">
      <alignment horizontal="left" vertical="top" wrapText="1"/>
    </xf>
    <xf numFmtId="0" fontId="9" fillId="3" borderId="19" xfId="0" applyFont="1" applyFill="1" applyBorder="1" applyAlignment="1">
      <alignment horizontal="center" vertical="top" wrapText="1"/>
    </xf>
    <xf numFmtId="0" fontId="9" fillId="3" borderId="0" xfId="0" applyFont="1" applyFill="1" applyBorder="1" applyAlignment="1">
      <alignment horizontal="center" vertical="top" wrapText="1"/>
    </xf>
    <xf numFmtId="0" fontId="11" fillId="4" borderId="8" xfId="0" applyFont="1" applyFill="1" applyBorder="1" applyAlignment="1">
      <alignment horizontal="center" vertical="center"/>
    </xf>
    <xf numFmtId="0" fontId="11" fillId="4" borderId="9" xfId="0" applyFont="1" applyFill="1" applyBorder="1" applyAlignment="1">
      <alignment horizontal="center" vertical="center"/>
    </xf>
    <xf numFmtId="0" fontId="10" fillId="4" borderId="2" xfId="1" applyFont="1" applyFill="1" applyBorder="1" applyAlignment="1">
      <alignment horizontal="left" vertical="center"/>
    </xf>
    <xf numFmtId="0" fontId="10" fillId="4" borderId="8" xfId="1" applyFont="1" applyFill="1" applyBorder="1" applyAlignment="1">
      <alignment horizontal="left" vertical="center"/>
    </xf>
    <xf numFmtId="0" fontId="10" fillId="4" borderId="9" xfId="1" applyFont="1" applyFill="1" applyBorder="1" applyAlignment="1">
      <alignment horizontal="left" vertical="center"/>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5" fillId="4" borderId="8" xfId="1" applyFont="1" applyFill="1" applyBorder="1" applyAlignment="1">
      <alignment horizontal="left" vertical="center"/>
    </xf>
    <xf numFmtId="0" fontId="5" fillId="4" borderId="9" xfId="1" applyFont="1" applyFill="1" applyBorder="1" applyAlignment="1">
      <alignment horizontal="left" vertical="center"/>
    </xf>
    <xf numFmtId="0" fontId="20" fillId="0" borderId="0" xfId="0" applyFont="1" applyBorder="1" applyAlignment="1">
      <alignment vertical="top"/>
    </xf>
    <xf numFmtId="0" fontId="3" fillId="4" borderId="8" xfId="0" applyFont="1" applyFill="1" applyBorder="1" applyAlignment="1">
      <alignment horizontal="left" vertical="center"/>
    </xf>
    <xf numFmtId="0" fontId="3" fillId="4" borderId="9" xfId="0" applyFont="1" applyFill="1" applyBorder="1" applyAlignment="1">
      <alignment horizontal="left" vertical="center"/>
    </xf>
    <xf numFmtId="0" fontId="5" fillId="4" borderId="8" xfId="1" applyFont="1" applyFill="1" applyBorder="1" applyAlignment="1">
      <alignment vertical="top"/>
    </xf>
    <xf numFmtId="0" fontId="5" fillId="4" borderId="9" xfId="1" applyFont="1" applyFill="1" applyBorder="1" applyAlignment="1">
      <alignment vertical="top"/>
    </xf>
    <xf numFmtId="0" fontId="18" fillId="0" borderId="0" xfId="0" applyFont="1" applyAlignment="1">
      <alignment horizontal="center"/>
    </xf>
  </cellXfs>
  <cellStyles count="11">
    <cellStyle name="Check Cell" xfId="10" builtinId="23"/>
    <cellStyle name="Currency" xfId="2" builtinId="4"/>
    <cellStyle name="Currency 2" xfId="5" xr:uid="{A59E2C0C-F962-410B-B16F-4E1786299F3C}"/>
    <cellStyle name="Currency 3" xfId="4" xr:uid="{B3E88A4A-C455-4475-BEF1-831F0DE8C710}"/>
    <cellStyle name="Hyperlink" xfId="7" builtinId="8"/>
    <cellStyle name="Normal" xfId="0" builtinId="0"/>
    <cellStyle name="Normal 2" xfId="3" xr:uid="{55DDA508-CCBA-46E8-BA4E-2D1E48B7C3FA}"/>
    <cellStyle name="Normal 2 2" xfId="6" xr:uid="{9498A38C-F4AD-474F-B18D-2F52D11CBB8E}"/>
    <cellStyle name="Normal 3" xfId="1" xr:uid="{D43991F8-F2D1-4E42-9E94-C2D81F8A056D}"/>
    <cellStyle name="Normal 4 2" xfId="8" xr:uid="{58E7E8D1-2E30-4E16-A5A9-BF27265ACBB8}"/>
    <cellStyle name="Normal 5" xfId="9" xr:uid="{1C409272-A420-4D1F-A526-AA39D1BF723D}"/>
  </cellStyles>
  <dxfs count="6">
    <dxf>
      <fill>
        <patternFill>
          <fgColor indexed="64"/>
          <bgColor theme="9" tint="0.79998168889431442"/>
        </patternFill>
      </fill>
      <border diagonalUp="0" diagonalDown="0" outline="0">
        <left style="medium">
          <color indexed="64"/>
        </left>
        <right style="medium">
          <color indexed="64"/>
        </right>
        <top style="medium">
          <color indexed="64"/>
        </top>
        <bottom style="medium">
          <color indexed="64"/>
        </bottom>
      </border>
    </dxf>
    <dxf>
      <fill>
        <patternFill>
          <fgColor indexed="64"/>
          <bgColor theme="5" tint="0.79998168889431442"/>
        </patternFill>
      </fill>
      <border diagonalUp="0" diagonalDown="0" outline="0">
        <left style="medium">
          <color indexed="64"/>
        </left>
        <right style="medium">
          <color indexed="64"/>
        </right>
        <top style="medium">
          <color indexed="64"/>
        </top>
        <bottom style="medium">
          <color indexed="64"/>
        </bottom>
      </border>
    </dxf>
    <dxf>
      <fill>
        <patternFill patternType="solid">
          <fgColor indexed="64"/>
          <bgColor theme="7" tint="0.79998168889431442"/>
        </patternFill>
      </fill>
      <border diagonalUp="0" diagonalDown="0" outline="0">
        <left style="medium">
          <color indexed="64"/>
        </left>
        <right style="medium">
          <color indexed="64"/>
        </right>
        <top style="medium">
          <color indexed="64"/>
        </top>
        <bottom style="medium">
          <color indexed="64"/>
        </bottom>
      </border>
    </dxf>
    <dxf>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border>
        <bottom style="medium">
          <color indexed="64"/>
        </bottom>
      </border>
    </dxf>
    <dxf>
      <font>
        <strike val="0"/>
        <outline val="0"/>
        <shadow val="0"/>
        <u val="none"/>
        <vertAlign val="baseline"/>
        <sz val="11"/>
        <color rgb="FF000000"/>
        <name val="Calibri"/>
        <family val="2"/>
        <scheme val="minor"/>
      </font>
      <fill>
        <patternFill patternType="solid">
          <fgColor indexed="64"/>
          <bgColor theme="0"/>
        </patternFill>
      </fill>
      <alignment horizontal="general" vertical="bottom" textRotation="0" wrapText="1" indent="0" justifyLastLine="0" shrinkToFit="0" readingOrder="0"/>
      <border diagonalUp="0" diagonalDown="0">
        <left style="medium">
          <color indexed="64"/>
        </left>
        <right style="medium">
          <color indexed="64"/>
        </right>
        <top/>
        <bottom/>
        <vertical style="medium">
          <color indexed="64"/>
        </vertical>
        <horizontal style="medium">
          <color indexed="64"/>
        </horizontal>
      </border>
    </dxf>
  </dxfs>
  <tableStyles count="0" defaultTableStyle="TableStyleMedium9" defaultPivotStyle="PivotStyleLight16"/>
  <colors>
    <mruColors>
      <color rgb="FF0072CE"/>
      <color rgb="FF669900"/>
      <color rgb="FFD8EEC0"/>
      <color rgb="FFE6F1FA"/>
      <color rgb="FFD9D9D9"/>
      <color rgb="FFCAE8AA"/>
      <color rgb="FFBAE18F"/>
      <color rgb="FFB2DBFF"/>
      <color rgb="FF338ED8"/>
      <color rgb="FFCCE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3231515</xdr:colOff>
      <xdr:row>12</xdr:row>
      <xdr:rowOff>378352</xdr:rowOff>
    </xdr:to>
    <xdr:pic>
      <xdr:nvPicPr>
        <xdr:cNvPr id="2" name="Picture 1">
          <a:extLst>
            <a:ext uri="{FF2B5EF4-FFF2-40B4-BE49-F238E27FC236}">
              <a16:creationId xmlns:a16="http://schemas.microsoft.com/office/drawing/2014/main" id="{E222A04C-C471-402A-86E6-A19C7FE433E1}"/>
            </a:ext>
            <a:ext uri="{147F2762-F138-4A5C-976F-8EAC2B608ADB}">
              <a16:predDERef xmlns:a16="http://schemas.microsoft.com/office/drawing/2014/main" pred="{AD371C4A-B167-43C6-BFD3-444A5AB6EF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0"/>
          <a:ext cx="5307965" cy="2321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82550</xdr:colOff>
      <xdr:row>67</xdr:row>
      <xdr:rowOff>135486</xdr:rowOff>
    </xdr:from>
    <xdr:to>
      <xdr:col>40</xdr:col>
      <xdr:colOff>182979</xdr:colOff>
      <xdr:row>93</xdr:row>
      <xdr:rowOff>44450</xdr:rowOff>
    </xdr:to>
    <xdr:pic>
      <xdr:nvPicPr>
        <xdr:cNvPr id="5" name="Picture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4175" y="11406736"/>
          <a:ext cx="11857454" cy="404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76200</xdr:colOff>
      <xdr:row>2</xdr:row>
      <xdr:rowOff>77206</xdr:rowOff>
    </xdr:from>
    <xdr:to>
      <xdr:col>41</xdr:col>
      <xdr:colOff>187325</xdr:colOff>
      <xdr:row>29</xdr:row>
      <xdr:rowOff>301624</xdr:rowOff>
    </xdr:to>
    <xdr:pic>
      <xdr:nvPicPr>
        <xdr:cNvPr id="6" name="Picture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7825" y="553456"/>
          <a:ext cx="12493625" cy="467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130175</xdr:colOff>
      <xdr:row>33</xdr:row>
      <xdr:rowOff>74678</xdr:rowOff>
    </xdr:from>
    <xdr:to>
      <xdr:col>43</xdr:col>
      <xdr:colOff>349250</xdr:colOff>
      <xdr:row>64</xdr:row>
      <xdr:rowOff>101600</xdr:rowOff>
    </xdr:to>
    <xdr:pic>
      <xdr:nvPicPr>
        <xdr:cNvPr id="7" name="Picture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31800" y="5789678"/>
          <a:ext cx="13839825" cy="5106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546100</xdr:colOff>
      <xdr:row>94</xdr:row>
      <xdr:rowOff>57150</xdr:rowOff>
    </xdr:from>
    <xdr:to>
      <xdr:col>45</xdr:col>
      <xdr:colOff>127000</xdr:colOff>
      <xdr:row>130</xdr:row>
      <xdr:rowOff>25400</xdr:rowOff>
    </xdr:to>
    <xdr:pic>
      <xdr:nvPicPr>
        <xdr:cNvPr id="8" name="Picture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28600" y="15773400"/>
          <a:ext cx="15059025" cy="568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590550</xdr:colOff>
      <xdr:row>164</xdr:row>
      <xdr:rowOff>44450</xdr:rowOff>
    </xdr:from>
    <xdr:to>
      <xdr:col>44</xdr:col>
      <xdr:colOff>482600</xdr:colOff>
      <xdr:row>196</xdr:row>
      <xdr:rowOff>57150</xdr:rowOff>
    </xdr:to>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73050" y="26873200"/>
          <a:ext cx="14751050" cy="509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466725</xdr:colOff>
      <xdr:row>133</xdr:row>
      <xdr:rowOff>19050</xdr:rowOff>
    </xdr:from>
    <xdr:to>
      <xdr:col>44</xdr:col>
      <xdr:colOff>447675</xdr:colOff>
      <xdr:row>162</xdr:row>
      <xdr:rowOff>111125</xdr:rowOff>
    </xdr:to>
    <xdr:pic>
      <xdr:nvPicPr>
        <xdr:cNvPr id="11" name="Picture 10">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849225" y="21926550"/>
          <a:ext cx="1483995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15875</xdr:rowOff>
    </xdr:from>
    <xdr:to>
      <xdr:col>1</xdr:col>
      <xdr:colOff>6112164</xdr:colOff>
      <xdr:row>12</xdr:row>
      <xdr:rowOff>17856</xdr:rowOff>
    </xdr:to>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7"/>
        <a:stretch>
          <a:fillRect/>
        </a:stretch>
      </xdr:blipFill>
      <xdr:spPr>
        <a:xfrm>
          <a:off x="0" y="492125"/>
          <a:ext cx="6769389" cy="1589481"/>
        </a:xfrm>
        <a:prstGeom prst="rect">
          <a:avLst/>
        </a:prstGeom>
      </xdr:spPr>
    </xdr:pic>
    <xdr:clientData/>
  </xdr:twoCellAnchor>
  <xdr:twoCellAnchor editAs="oneCell">
    <xdr:from>
      <xdr:col>0</xdr:col>
      <xdr:colOff>0</xdr:colOff>
      <xdr:row>29</xdr:row>
      <xdr:rowOff>301625</xdr:rowOff>
    </xdr:from>
    <xdr:to>
      <xdr:col>1</xdr:col>
      <xdr:colOff>6094877</xdr:colOff>
      <xdr:row>55</xdr:row>
      <xdr:rowOff>86302</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8"/>
        <a:stretch>
          <a:fillRect/>
        </a:stretch>
      </xdr:blipFill>
      <xdr:spPr>
        <a:xfrm>
          <a:off x="0" y="5222875"/>
          <a:ext cx="6742577" cy="4223327"/>
        </a:xfrm>
        <a:prstGeom prst="rect">
          <a:avLst/>
        </a:prstGeom>
      </xdr:spPr>
    </xdr:pic>
    <xdr:clientData/>
  </xdr:twoCellAnchor>
  <xdr:twoCellAnchor editAs="oneCell">
    <xdr:from>
      <xdr:col>0</xdr:col>
      <xdr:colOff>0</xdr:colOff>
      <xdr:row>58</xdr:row>
      <xdr:rowOff>285750</xdr:rowOff>
    </xdr:from>
    <xdr:to>
      <xdr:col>6</xdr:col>
      <xdr:colOff>369407</xdr:colOff>
      <xdr:row>97</xdr:row>
      <xdr:rowOff>107155</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9"/>
        <a:stretch>
          <a:fillRect/>
        </a:stretch>
      </xdr:blipFill>
      <xdr:spPr>
        <a:xfrm>
          <a:off x="0" y="9969500"/>
          <a:ext cx="9916632" cy="6174580"/>
        </a:xfrm>
        <a:prstGeom prst="rect">
          <a:avLst/>
        </a:prstGeom>
      </xdr:spPr>
    </xdr:pic>
    <xdr:clientData/>
  </xdr:twoCellAnchor>
  <xdr:twoCellAnchor editAs="oneCell">
    <xdr:from>
      <xdr:col>0</xdr:col>
      <xdr:colOff>0</xdr:colOff>
      <xdr:row>14</xdr:row>
      <xdr:rowOff>304800</xdr:rowOff>
    </xdr:from>
    <xdr:to>
      <xdr:col>1</xdr:col>
      <xdr:colOff>6086764</xdr:colOff>
      <xdr:row>28</xdr:row>
      <xdr:rowOff>46854</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10"/>
        <a:stretch>
          <a:fillRect/>
        </a:stretch>
      </xdr:blipFill>
      <xdr:spPr>
        <a:xfrm>
          <a:off x="0" y="2686050"/>
          <a:ext cx="6734464" cy="212965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ary Lee" id="{BA96DA4E-2335-4395-B39E-973E42D8A0DF}" userId="S::Gary.Lee@ibm.com::30f6b4a6-9f4b-4b57-9469-b9a2bf91bdcb" providerId="AD"/>
  <person displayName="Jennifer Pratt" id="{5E6AD460-0F56-45D3-9F6F-4ABE3C8F5D51}" userId="S::jenpratt@us.ibm.com::b0b7ce7e-442c-4c92-8e19-ef343c158276" providerId="AD"/>
  <person displayName="Sandyhai Hutch" id="{284446C0-4D90-42EB-A02E-E708D2B8C020}" userId="S::sandi.hutch@ibm.com::be6ad219-9370-49bd-b645-4c9a31751980" providerId="AD"/>
  <person displayName="Michael Q. Yee" id="{78FD0115-6E7A-48A1-B611-61EFDDEC7679}" userId="S::yeem@nmhsdonline.com::9ff6e490-c06f-4fcb-8a50-8a10964bb4d4" providerId="AD"/>
  <person displayName="Rebecca M. Carome" id="{92BF05D1-2D39-4923-B9E9-3C426559EFB0}" userId="S::caromer@nmhsdonline.com::fe9cdace-f23e-429a-8a8e-6a23bf0ee53f" providerId="AD"/>
  <person displayName="Chris Pruett" id="{E7ABF503-6EFF-4324-A138-D94D10B12ECC}" userId="S::pruettc@nmhsdonline.com::38a5100c-6b14-4e20-9d5b-aa2459945e63" providerId="AD"/>
  <person displayName="Jeanelle Romero" id="{7A22F4FA-2165-4BC0-98A3-41DAFF9CB289}" userId="S::romerojc@nmhsdonline.com::cdb1356e-fc6d-4612-a314-386d3f82c45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F7C8673-30C8-4A7F-9618-9A2B536C304E}" name="Table2" displayName="Table2" ref="A1:D18" totalsRowShown="0" headerRowDxfId="5" headerRowBorderDxfId="4">
  <autoFilter ref="A1:D18" xr:uid="{8F7C8673-30C8-4A7F-9618-9A2B536C304E}"/>
  <tableColumns count="4">
    <tableColumn id="1" xr3:uid="{84502256-F7A6-4DFC-95CC-81614C8DBC1F}" name="Reviewer" dataDxfId="3"/>
    <tableColumn id="2" xr3:uid="{F067A4FC-22C7-44BB-830E-92B99B6A8E30}" name="Review Complete? _x000a_&quot;X&quot; if Yes" dataDxfId="2"/>
    <tableColumn id="3" xr3:uid="{645446D3-1BCA-434E-938A-96905D621079}" name="Comments? _x000a_&quot;X&quot; if Yes" dataDxfId="1"/>
    <tableColumn id="4" xr3:uid="{3E8593CD-1295-4099-BF08-772B9382D1BA}" name="Comments Resolved? &quot;X&quot; if Yes"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6" dT="2020-10-13T18:17:38.97" personId="{5E6AD460-0F56-45D3-9F6F-4ABE3C8F5D51}" id="{0D634D51-0FFF-42CB-BD0C-37746D626179}">
    <text>HSD: Who are the business owners for this category?</text>
  </threadedComment>
</ThreadedComments>
</file>

<file path=xl/threadedComments/threadedComment2.xml><?xml version="1.0" encoding="utf-8"?>
<ThreadedComments xmlns="http://schemas.microsoft.com/office/spreadsheetml/2018/threadedcomments" xmlns:x="http://schemas.openxmlformats.org/spreadsheetml/2006/main">
  <threadedComment ref="C7" dT="2021-06-07T19:32:24.30" personId="{7A22F4FA-2165-4BC0-98A3-41DAFF9CB289}" id="{22AA13F7-C54E-4207-A69C-18EA4A50B778}">
    <text>Edited: The metrics presented in the report will aid Program staff to manage the program from both a participant and cost savings perspective.</text>
  </threadedComment>
  <threadedComment ref="C11" dT="2021-06-07T19:34:24.03" personId="{7A22F4FA-2165-4BC0-98A3-41DAFF9CB289}" id="{26BA1252-6E25-4461-B598-3E12F6B1F546}">
    <text>What about when we need SFY, QTR, FFY reports ect?</text>
  </threadedComment>
</ThreadedComments>
</file>

<file path=xl/threadedComments/threadedComment3.xml><?xml version="1.0" encoding="utf-8"?>
<ThreadedComments xmlns="http://schemas.microsoft.com/office/spreadsheetml/2018/threadedcomments" xmlns:x="http://schemas.openxmlformats.org/spreadsheetml/2006/main">
  <threadedComment ref="C4" dT="2021-05-19T20:07:42.41" personId="{7A22F4FA-2165-4BC0-98A3-41DAFF9CB289}" id="{B64B6178-7AB1-4298-9734-4EF28FF9E6F8}" done="1">
    <text>None of these data elements tell us if the data is coming from ASPEN or OmniCAid? These data mapping document should indicate the source of where the data will be pulled.</text>
  </threadedComment>
  <threadedComment ref="C4" dT="2021-06-03T17:17:36.72" personId="{284446C0-4D90-42EB-A02E-E708D2B8C020}" id="{0C7FB759-587C-43CA-B662-1E7DF31B7AE5}" parentId="{B64B6178-7AB1-4298-9734-4EF28FF9E6F8}">
    <text>Currently DS does not have an established mechanism to determine which environment this is pulled from.  Once the SI is onboarded we anticipate the ability to provide this to HSD.</text>
  </threadedComment>
  <threadedComment ref="C4" dT="2021-06-07T19:43:04.00" personId="{7A22F4FA-2165-4BC0-98A3-41DAFF9CB289}" id="{2E1E16B9-D95F-4073-8869-76B44464D3B0}" parentId="{B64B6178-7AB1-4298-9734-4EF28FF9E6F8}">
    <text>How are we suppose to test this dashboard if we dont know where the data is coming from?</text>
  </threadedComment>
  <threadedComment ref="C4" dT="2021-10-28T20:35:46.90" personId="{92BF05D1-2D39-4923-B9E9-3C426559EFB0}" id="{8B60F7B7-5ECD-46C8-A2FF-7DDA027E7399}" parentId="{B64B6178-7AB1-4298-9734-4EF28FF9E6F8}">
    <text>We asked IBM to add the following overarching rule to the top of the BRD: Eligibility/client data, counts of incarcerated individuals, and PE applications data will come from ASPEN.  Claims data will come from Omnicaid.</text>
  </threadedComment>
  <threadedComment ref="C6" dT="2021-05-23T14:56:13.21" personId="{78FD0115-6E7A-48A1-B611-61EFDDEC7679}" id="{398791D4-4229-4D87-BC1D-BBDFEA70CF99}" done="1">
    <text>YEAR_D does not have these EEM columns</text>
  </threadedComment>
  <threadedComment ref="C6" dT="2021-05-26T14:28:28.72" personId="{92BF05D1-2D39-4923-B9E9-3C426559EFB0}" id="{3ED6EB01-08C6-486E-98A4-A179CA583325}" parentId="{398791D4-4229-4D87-BC1D-BBDFEA70CF99}">
    <text>Notes from meeting: Sandi - these columnss were used in previous mappings.  IBM to take a look at this and adjust.  Gary - some of these need to be developed as business rules (not existing data fields - they will be derived). Sandi - this should be in a "calculated/derived/business rule" field.  Mike - agrees to move this to business rules column.</text>
  </threadedComment>
  <threadedComment ref="C6" dT="2021-06-04T03:22:23.90" personId="{284446C0-4D90-42EB-A02E-E708D2B8C020}" id="{E4A6D879-D73D-493F-86ED-8F5FE1E44860}" parentId="{398791D4-4229-4D87-BC1D-BBDFEA70CF99}">
    <text>Business Rules have been updated to address the feedback</text>
  </threadedComment>
  <threadedComment ref="D6" dT="2021-05-19T15:15:12.89" personId="{7A22F4FA-2165-4BC0-98A3-41DAFF9CB289}" id="{540FFE51-5B78-485A-B9BB-2D69C65C66B5}" done="1">
    <text>I dont see State FY refferanced here or by month or by quarter?</text>
  </threadedComment>
  <threadedComment ref="D6" dT="2021-05-26T14:29:16.28" personId="{92BF05D1-2D39-4923-B9E9-3C426559EFB0}" id="{FD8C96B3-4EAE-4069-9CEF-40BEC3149AB1}" parentId="{540FFE51-5B78-485A-B9BB-2D69C65C66B5}">
    <text>Sandi - when moving columns to business rules, will add these additional time paramters.</text>
  </threadedComment>
  <threadedComment ref="D6" dT="2021-06-04T03:22:17.22" personId="{284446C0-4D90-42EB-A02E-E708D2B8C020}" id="{C4DAB639-0DBE-4490-9C48-43442F4007E0}" parentId="{540FFE51-5B78-485A-B9BB-2D69C65C66B5}">
    <text>Business Rules have been updated to address the feedback</text>
  </threadedComment>
  <threadedComment ref="D6" dT="2021-10-28T20:43:54.29" personId="{92BF05D1-2D39-4923-B9E9-3C426559EFB0}" id="{0EFE604B-38BD-4272-9B83-7A66C367EA06}" parentId="{540FFE51-5B78-485A-B9BB-2D69C65C66B5}">
    <text>Confirmed the following language was added: User selects 12 Months (default), Calendar Year, Federal Fiscal Year, State Fiscal Year, 1 Month, or 1 Calendar Quarter</text>
  </threadedComment>
  <threadedComment ref="J6" dT="2021-05-19T15:16:36.76" personId="{7A22F4FA-2165-4BC0-98A3-41DAFF9CB289}" id="{566419BE-05D1-414D-B37D-EC19E21B1C73}" done="1">
    <text>I thought business rules are going to allow us to specify a timeframe by month and also by QTR. Please add those business rules.</text>
  </threadedComment>
  <threadedComment ref="J6" dT="2021-05-26T14:32:06.73" personId="{92BF05D1-2D39-4923-B9E9-3C426559EFB0}" id="{6DDA50D5-0ADA-4E09-AB9D-6FE8981EF0BB}" parentId="{566419BE-05D1-414D-B37D-EC19E21B1C73}">
    <text>Sandi - requirement was by month, by qtr, or by year.  Jeanelle is requesting to view a range, and thought that functionality was supported.  Sandi - have not identified a range as a requirement, but all other time paramters are supported (one month, one qtr, CY, FFY, SFY, rolling 12 month)</text>
  </threadedComment>
  <threadedComment ref="J6" dT="2021-06-04T03:22:07.94" personId="{284446C0-4D90-42EB-A02E-E708D2B8C020}" id="{B85C8565-B178-402D-9B3C-EFC56FDF8281}" parentId="{566419BE-05D1-414D-B37D-EC19E21B1C73}">
    <text>Business Rules have been updated to address the feedback</text>
  </threadedComment>
  <threadedComment ref="J6" dT="2021-10-28T20:41:08.52" personId="{92BF05D1-2D39-4923-B9E9-3C426559EFB0}" id="{B78137B4-32F3-4D10-8292-E94C2BC87B40}" parentId="{566419BE-05D1-414D-B37D-EC19E21B1C73}">
    <text>Confirmed the following language was added: User selects 12 Months (default), Calendar Year, Federal Fiscal Year, State Fiscal Year, 1 Month, or 1 Calendar Quarter</text>
  </threadedComment>
  <threadedComment ref="K6" dT="2021-06-07T19:47:38.31" personId="{7A22F4FA-2165-4BC0-98A3-41DAFF9CB289}" id="{4A7BC780-80E2-4916-95A3-25D54C8CD779}" done="1">
    <text>We should be able to see the data in the selected time periods of federal fiscal year, SFY, Calendar year, by QTR and by month.</text>
  </threadedComment>
  <threadedComment ref="K6" dT="2021-10-28T20:42:05.09" personId="{92BF05D1-2D39-4923-B9E9-3C426559EFB0}" id="{6C72862D-9B36-4E1E-9EB8-27114E95E7CB}" parentId="{4A7BC780-80E2-4916-95A3-25D54C8CD779}">
    <text>Confirmed the following language was added: User selects 12 Months (default), Calendar Year, Federal Fiscal Year, State Fiscal Year, 1 Month, or 1 Calendar Quarter</text>
  </threadedComment>
  <threadedComment ref="J11" dT="2021-05-19T15:19:13.27" personId="{7A22F4FA-2165-4BC0-98A3-41DAFF9CB289}" id="{3AE73D5F-1D93-4F26-9716-A03FCA4554A2}" done="1">
    <text>What does this business rule mean? We can only look back two years? Or we can only pick two years at a time to view?</text>
  </threadedComment>
  <threadedComment ref="J11" dT="2021-05-26T14:36:37.99" personId="{92BF05D1-2D39-4923-B9E9-3C426559EFB0}" id="{5781E05E-BC28-4487-B627-C7638446A761}" parentId="{3AE73D5F-1D93-4F26-9716-A03FCA4554A2}">
    <text>There is an option to compare two years at a time.  But the data is not restricted to only two years.</text>
  </threadedComment>
  <threadedComment ref="C14" dT="2021-05-23T14:56:33.97" personId="{78FD0115-6E7A-48A1-B611-61EFDDEC7679}" id="{FEDC165D-8124-495B-94F0-90959CE09BEF}" done="1">
    <text>There is no table GENDER_D in EEM. Perhaps this should be BIOLOGICAL_GENDER_D</text>
  </threadedComment>
  <threadedComment ref="C14" dT="2021-05-26T14:38:20.05" personId="{92BF05D1-2D39-4923-B9E9-3C426559EFB0}" id="{4C347327-1893-4006-A587-EA83F9458F90}" parentId="{FEDC165D-8124-495B-94F0-90959CE09BEF}">
    <text>IBM to double check.</text>
  </threadedComment>
  <threadedComment ref="C14" dT="2021-06-04T03:22:53.88" personId="{284446C0-4D90-42EB-A02E-E708D2B8C020}" id="{6A1CA350-624C-4F5C-9A7D-386956875D0F}" parentId="{FEDC165D-8124-495B-94F0-90959CE09BEF}">
    <text>This has been updated</text>
  </threadedComment>
  <threadedComment ref="I15" dT="2021-05-19T15:27:43.51" personId="{7A22F4FA-2165-4BC0-98A3-41DAFF9CB289}" id="{5FFEA4B4-FCAD-465B-86C2-DC206B0D4CE6}" done="1">
    <text>I dont see State FY refferanced here or by month or by quarter?</text>
  </threadedComment>
  <threadedComment ref="I15" dT="2021-06-04T03:23:24.11" personId="{284446C0-4D90-42EB-A02E-E708D2B8C020}" id="{6A81591F-FCD3-486A-8B2A-76FB50E21AB9}" parentId="{5FFEA4B4-FCAD-465B-86C2-DC206B0D4CE6}">
    <text>This has been updated</text>
  </threadedComment>
  <threadedComment ref="J16" dT="2021-05-19T15:31:21.69" personId="{7A22F4FA-2165-4BC0-98A3-41DAFF9CB289}" id="{5C7B9CE5-AB63-47C9-816E-D2A0537CEFFB}" done="1">
    <text>I want to show the county that they are incarcerated in Not the county of their physical or mailing address is located in.</text>
  </threadedComment>
  <threadedComment ref="J16" dT="2021-05-26T14:39:04.78" personId="{92BF05D1-2D39-4923-B9E9-3C426559EFB0}" id="{0555822B-48E3-483C-B5D5-AAE500817247}" parentId="{5C7B9CE5-AB63-47C9-816E-D2A0537CEFFB}">
    <text>Sandi - confirmed.  Will better spell this out in the mapping.  Will need to pull the ASPEN facility address.</text>
  </threadedComment>
  <threadedComment ref="J16" dT="2021-06-04T02:29:06.68" personId="{284446C0-4D90-42EB-A02E-E708D2B8C020}" id="{1989D120-F2C1-41FF-B42A-4D70F854E8C4}" parentId="{5C7B9CE5-AB63-47C9-816E-D2A0537CEFFB}">
    <text>The business rule has been elaborated on to further address the concern.</text>
  </threadedComment>
  <threadedComment ref="J16" dT="2021-06-04T03:24:25.96" personId="{284446C0-4D90-42EB-A02E-E708D2B8C020}" id="{913EEF83-E923-4107-9971-7C5E6D01CFEA}" parentId="{5C7B9CE5-AB63-47C9-816E-D2A0537CEFFB}">
    <text>This has been updated</text>
  </threadedComment>
  <threadedComment ref="D22" dT="2021-05-23T14:48:41.71" personId="{78FD0115-6E7A-48A1-B611-61EFDDEC7679}" id="{BA41F900-A4A4-4D6F-9C75-F86FD016E241}" done="1">
    <text>CLIENT_ID is not a valid column name in the EEM schema</text>
  </threadedComment>
  <threadedComment ref="D22" dT="2021-06-04T02:02:02.65" personId="{284446C0-4D90-42EB-A02E-E708D2B8C020}" id="{D1C722D9-29A3-496F-91BC-69EDBD0BBDEC}" parentId="{BA41F900-A4A4-4D6F-9C75-F86FD016E241}">
    <text>CLIENT_ID has been updated to CLIENTIDENTIFIER throughout the document.</text>
  </threadedComment>
  <threadedComment ref="J22" dT="2021-05-19T15:45:07.04" personId="{7A22F4FA-2165-4BC0-98A3-41DAFF9CB289}" id="{527944F8-22F4-40C7-85E7-3DC46FDABBA8}" done="1">
    <text>This number of incarcerated individuals should include all individuals who have an approved HSD program ie mediciad, snap, cash, Liheap ect. I dont see there is a table to get this inforamtion? Please verify</text>
  </threadedComment>
  <threadedComment ref="J22" dT="2021-06-04T02:04:54.10" personId="{284446C0-4D90-42EB-A02E-E708D2B8C020}" id="{E09898D9-B535-4743-8184-6779A5E92ED5}" parentId="{527944F8-22F4-40C7-85E7-3DC46FDABBA8}">
    <text>The DW will include anyone with a CLIENTIDENTIFER regardless of their program.  By only filtering for incarcerated individuals during the report parameters ensures everyone is included regardless of their program.</text>
  </threadedComment>
  <threadedComment ref="G25" dT="2021-06-10T14:26:48.74" personId="{92BF05D1-2D39-4923-B9E9-3C426559EFB0}" id="{F3F27B81-BBDB-4FBB-902C-C659312FADF3}" done="1">
    <text>Why is ClaimHeader from the canonical model referenced here?  Follow up with Mike.</text>
  </threadedComment>
  <threadedComment ref="G25" dT="2021-10-28T20:45:11.65" personId="{92BF05D1-2D39-4923-B9E9-3C426559EFB0}" id="{403189D2-381F-4272-8613-715005B5DE70}" parentId="{F3F27B81-BBDB-4FBB-902C-C659312FADF3}">
    <text>The reference to ClaimHeader has been removed.  This data will come from ASPEN.</text>
  </threadedComment>
  <threadedComment ref="I25" dT="2021-05-19T15:49:03.39" personId="{7A22F4FA-2165-4BC0-98A3-41DAFF9CB289}" id="{88C43968-0E24-49FB-8A04-0C11CC498956}" done="1">
    <text>How are you going to determine the member county for the previous year? I dont know if you can by only pulling data from client ID? Please explain?</text>
  </threadedComment>
  <threadedComment ref="I25" dT="2021-06-04T02:11:07.57" personId="{284446C0-4D90-42EB-A02E-E708D2B8C020}" id="{6AFD798F-3019-4EDF-B0AF-9898D90ED2C4}" parentId="{88C43968-0E24-49FB-8A04-0C11CC498956}">
    <text>The current dashboard design does not have a metric to represent the member's countyfor the previous year.  This particular metric is comparing the number of incarcerated individuals during the chosen report period to the previous time period to understand how the metric has changed over time.</text>
  </threadedComment>
  <threadedComment ref="I25" dT="2021-06-07T20:14:35.60" personId="{7A22F4FA-2165-4BC0-98A3-41DAFF9CB289}" id="{EEF1870E-9529-4F86-84B0-A61F3A86231A}" parentId="{88C43968-0E24-49FB-8A04-0C11CC498956}">
    <text>Let me clarify- How are you going to determine the member count for the previous reporting time period for the incarcerated individuals?</text>
  </threadedComment>
  <threadedComment ref="I25" dT="2021-06-10T14:24:37.11" personId="{92BF05D1-2D39-4923-B9E9-3C426559EFB0}" id="{F8B007BA-407A-4AFC-8564-13984F594235}" parentId="{88C43968-0E24-49FB-8A04-0C11CC498956}">
    <text>Jeanelle - Have inidividuals who get reinstated retroactively.  Example, could reinstate back a month when called by a client who didnt successfully get reinstated.  Sandi - there could be a lag in the data.  Chris - At the point running data, will run based on what is in system.  Once reinstatement occurs, that data will be picked up.  Jeanelle - will there be a lookback period?  Chris - It depends on when pulling data.  Will need to allow for lag and re-look at the data.  Data won't be static, with each run will be based on current data in the system.  Jeanelle - this clears up her concern.  Therefore marking this comment as resolved.</text>
  </threadedComment>
  <threadedComment ref="J25" dT="2021-05-19T15:52:07.55" personId="{7A22F4FA-2165-4BC0-98A3-41DAFF9CB289}" id="{2EE67099-568A-472D-B9EB-9830FC59485E}" done="1">
    <text>Will trend lines be matched and compared to whatever time frame we are choosing? Ex: if we are looking at a specific Qtr then will the trend line show the Qtr before and give us the percentage of the previous Qtr.</text>
  </threadedComment>
  <threadedComment ref="J25" dT="2021-06-04T02:19:31.92" personId="{284446C0-4D90-42EB-A02E-E708D2B8C020}" id="{7870D18F-D34B-42C9-AB08-F21DE50F7623}" parentId="{2EE67099-568A-472D-B9EB-9830FC59485E}">
    <text>The trend line will show the chosen report period - 12 months.  For example, if you chose to run the report for Qtr 1 2021 then the trend line will show Qtr 1 2020 to provide a comparison for the same time periods.</text>
  </threadedComment>
  <threadedComment ref="D26" dT="2021-05-19T16:07:38.94" personId="{7A22F4FA-2165-4BC0-98A3-41DAFF9CB289}" id="{B691F77F-48F0-4419-A83F-782605993B7C}" done="1">
    <text>I would think if your pulling this data from OmniCaid then you would also want to pull the case number, active eligibilty and active 054 span. The client would need to meet all this criteria to be counted in this population.</text>
  </threadedComment>
  <threadedComment ref="D26" dT="2021-06-04T03:26:33.37" personId="{284446C0-4D90-42EB-A02E-E708D2B8C020}" id="{A58B0274-B1B3-439F-8779-85E4EAAC9681}" parentId="{B691F77F-48F0-4419-A83F-782605993B7C}">
    <text>Please reference J24</text>
  </threadedComment>
  <threadedComment ref="D26" dT="2021-06-07T20:16:51.61" personId="{7A22F4FA-2165-4BC0-98A3-41DAFF9CB289}" id="{8C8B752D-E2DC-4DC7-9534-0036983ACF4B}" parentId="{B691F77F-48F0-4419-A83F-782605993B7C}">
    <text>I understand the criteria however i'm concern that half of the rules are from ASPEN and the other are from OmniCaid?</text>
  </threadedComment>
  <threadedComment ref="D26" dT="2021-10-28T20:46:32.15" personId="{92BF05D1-2D39-4923-B9E9-3C426559EFB0}" id="{A2623A99-9E57-4C14-A848-9104FC09FE78}" parentId="{B691F77F-48F0-4419-A83F-782605993B7C}">
    <text>This was updated to pull the data from ASPEN.  The following rule now applies to the entire BRD: Eligibility/client data, counts of incarcerated individuals, and PE applications data will come from ASPEN.  Claims data will come from Omnicaid.</text>
  </threadedComment>
  <threadedComment ref="D28" dT="2021-05-19T16:07:38.94" personId="{7A22F4FA-2165-4BC0-98A3-41DAFF9CB289}" id="{23C1504A-1FBD-4B54-8FE9-B9161B314765}" done="1">
    <text>I would think if your pulling this data from OmniCaid then you would also want to pull the case number, active eligibilty and active 054 span. The client would need to meet all this criteria to be counted in this population.</text>
  </threadedComment>
  <threadedComment ref="D28" dT="2021-06-04T03:26:33.37" personId="{284446C0-4D90-42EB-A02E-E708D2B8C020}" id="{A073C657-01A1-4DDB-A594-5964D30F4FB2}" parentId="{23C1504A-1FBD-4B54-8FE9-B9161B314765}">
    <text>Please reference J24</text>
  </threadedComment>
  <threadedComment ref="D28" dT="2021-06-07T20:16:51.61" personId="{7A22F4FA-2165-4BC0-98A3-41DAFF9CB289}" id="{68205894-004F-4BA9-98C5-870AC5D1C96A}" parentId="{23C1504A-1FBD-4B54-8FE9-B9161B314765}">
    <text>I understand the criteria however i'm concern that half of the rules are from ASPEN and the other are from OmniCaid?</text>
  </threadedComment>
  <threadedComment ref="D28" dT="2021-10-28T20:48:36.52" personId="{92BF05D1-2D39-4923-B9E9-3C426559EFB0}" id="{BB2F8090-510E-4D45-9662-E8F53D4AA13A}" parentId="{23C1504A-1FBD-4B54-8FE9-B9161B314765}">
    <text>This was updated to pull the data from ASPEN.  The following rule now applies to the entire BRD: Eligibility/client data, counts of incarcerated individuals, and PE applications data will come from ASPEN.  Claims data will come from Omnicaid.</text>
  </threadedComment>
  <threadedComment ref="I28" dT="2021-05-19T16:10:12.34" personId="{7A22F4FA-2165-4BC0-98A3-41DAFF9CB289}" id="{32C50390-6D79-415A-8A91-96BE6116FABF}" done="1">
    <text>How are you going to determine the member county for the previous year? I dont know if you can by only pulling data from client ID? Please explain?</text>
  </threadedComment>
  <threadedComment ref="I28" dT="2021-06-04T02:16:06.10" personId="{284446C0-4D90-42EB-A02E-E708D2B8C020}" id="{A4722C5E-9E46-4120-BA2C-046050F214C3}" parentId="{32C50390-6D79-415A-8A91-96BE6116FABF}">
    <text>Please reference the comment in cell I23</text>
  </threadedComment>
  <threadedComment ref="I28" dT="2021-10-28T20:51:35.71" personId="{92BF05D1-2D39-4923-B9E9-3C426559EFB0}" id="{07B2050B-ACBF-449C-A6F3-ABA0409955B7}" parentId="{32C50390-6D79-415A-8A91-96BE6116FABF}">
    <text>This question is the same as the comment in I23.  Copying the response to that comment here for ease of review:   This was discussed at a meeting with IBM and HSD, here are the notes from that discussion:  Jeanelle - Have inidividuals who get reinstated retroactively.  Example, could reinstate back a month when called by a client who didnt successfully get reinstated.  Sandi - there could be a lag in the data.  Chris - At the point running data, will run based on what is in system.  Once reinstatement occurs, that data will be picked up.  Jeanelle - will there be a lookback period?  Chris - It depends on when pulling data.  Will need to allow for lag and re-look at the data.  Data won't be static, with each run will be based on current data in the system.  Jeanelle - this clears up her concern.  Therefore marking this comment as resolved.</text>
  </threadedComment>
  <threadedComment ref="J28" dT="2021-05-19T16:13:08.29" personId="{7A22F4FA-2165-4BC0-98A3-41DAFF9CB289}" id="{DA2DFC35-8ACB-4A42-BC8D-99404DE8B8FD}" done="1">
    <text>Will trend lines be matched and compared to whatever time frame we are choosing? Ex: if we are looking at a specific Qtr then will the trend line show the Qtr before and give us the percentage of the previous Qtr.</text>
  </threadedComment>
  <threadedComment ref="J28" dT="2021-06-04T02:20:14.89" personId="{284446C0-4D90-42EB-A02E-E708D2B8C020}" id="{2FD69D5D-8BF2-4B7B-A7A6-1E0220ADB78E}" parentId="{DA2DFC35-8ACB-4A42-BC8D-99404DE8B8FD}">
    <text>Please reference the comment in cell J23</text>
  </threadedComment>
  <threadedComment ref="D29" dT="2021-05-19T16:07:38.94" personId="{7A22F4FA-2165-4BC0-98A3-41DAFF9CB289}" id="{7EAFD37A-2A9D-4955-874C-C9268032E682}" done="1">
    <text>I would think if your pulling this data from OmniCaid then you would also want to pull the case number, active eligibilty and active 054 span. The client would need to meet all this criteria to be counted in this population.</text>
  </threadedComment>
  <threadedComment ref="D29" dT="2021-06-04T03:26:33.37" personId="{284446C0-4D90-42EB-A02E-E708D2B8C020}" id="{0824AAD6-62F1-4B5E-A437-ACE570755EEB}" parentId="{7EAFD37A-2A9D-4955-874C-C9268032E682}">
    <text>Please reference J24</text>
  </threadedComment>
  <threadedComment ref="D29" dT="2021-06-07T20:16:51.61" personId="{7A22F4FA-2165-4BC0-98A3-41DAFF9CB289}" id="{DD3898DC-5A81-45E3-AC1A-F0D093E43663}" parentId="{7EAFD37A-2A9D-4955-874C-C9268032E682}">
    <text>I understand the criteria however i'm concern that half of the rules are from ASPEN and the other are from OmniCaid?</text>
  </threadedComment>
  <threadedComment ref="D29" dT="2021-10-28T20:48:59.40" personId="{92BF05D1-2D39-4923-B9E9-3C426559EFB0}" id="{1BC98A79-F4F1-4461-9C34-A359D99C2698}" parentId="{7EAFD37A-2A9D-4955-874C-C9268032E682}">
    <text>This was updated to pull the data from ASPEN.  The following rule now applies to the entire BRD: Eligibility/client data, counts of incarcerated individuals, and PE applications data will come from ASPEN.  Claims data will come from Omnicaid.</text>
  </threadedComment>
  <threadedComment ref="K29" dT="2021-05-19T16:18:27.31" personId="{7A22F4FA-2165-4BC0-98A3-41DAFF9CB289}" id="{7CFEE211-C1C1-422D-8109-BE86883B431C}" done="1">
    <text>This KPI should include all incarcerated individuals who have a non-medicaid COE only. ex a incarcerated individual has SNAP benefits only, then they shoul be listed here.</text>
  </threadedComment>
  <threadedComment ref="K29" dT="2021-06-04T02:28:06.35" personId="{284446C0-4D90-42EB-A02E-E708D2B8C020}" id="{6E047F6A-28FE-452F-95BF-25451BC499BC}" parentId="{7CFEE211-C1C1-422D-8109-BE86883B431C}">
    <text>This is only providing context to how the KPI for Medicaid Eligible Incarcerated is calculated because it is listed in cell J27.</text>
  </threadedComment>
  <threadedComment ref="K29" dT="2021-06-07T20:48:34.94" personId="{7A22F4FA-2165-4BC0-98A3-41DAFF9CB289}" id="{C13E06E9-05C8-4B6F-855C-DF07AEE224E4}" parentId="{7CFEE211-C1C1-422D-8109-BE86883B431C}">
    <text>Just to clarify any individuals who are inculded in this KPI are those who do not have any Medicaid benefits.</text>
  </threadedComment>
  <threadedComment ref="K29" dT="2021-10-28T20:56:49.67" personId="{92BF05D1-2D39-4923-B9E9-3C426559EFB0}" id="{9677A84A-46E8-4D36-B9E5-A536A72DAB19}" parentId="{7CFEE211-C1C1-422D-8109-BE86883B431C}">
    <text>Asked IBM to add this to the Business Rules and Notes column to clarify for the developer how this metric should be calculated.</text>
  </threadedComment>
  <threadedComment ref="I31" dT="2021-05-19T16:19:06.15" personId="{7A22F4FA-2165-4BC0-98A3-41DAFF9CB289}" id="{CEBF077B-6836-4C0C-864E-3911F669DD83}">
    <text>How are you going to determine the member county for the previous year? I dont know if you can by only pulling data from client ID? Please explain? This comment is for all the data fields that show this type of data</text>
  </threadedComment>
  <threadedComment ref="I31" dT="2021-06-04T02:29:34.91" personId="{284446C0-4D90-42EB-A02E-E708D2B8C020}" id="{802740E4-56F8-46DB-B097-AD54F755A668}" parentId="{CEBF077B-6836-4C0C-864E-3911F669DD83}">
    <text>Please reference the comment in cell I23</text>
  </threadedComment>
  <threadedComment ref="C32" dT="2021-05-19T16:34:38.25" personId="{7A22F4FA-2165-4BC0-98A3-41DAFF9CB289}" id="{B09ACE3C-5C56-49FF-A8FA-4EC4ECA71B94}">
    <text>What is the Client_Eligibiltiy_Event table?</text>
  </threadedComment>
  <threadedComment ref="C32" dT="2021-06-04T02:31:23.17" personId="{284446C0-4D90-42EB-A02E-E708D2B8C020}" id="{EFEDE0F1-3B18-40A3-851A-42389F79D2AE}" parentId="{B09ACE3C-5C56-49FF-A8FA-4EC4ECA71B94}">
    <text>The Client_Eligibility_Event_F provides a running history of a client's eligibility.</text>
  </threadedComment>
  <threadedComment ref="C32" dT="2021-06-10T14:47:58.16" personId="{92BF05D1-2D39-4923-B9E9-3C426559EFB0}" id="{20B564CF-1606-433B-B4F0-8659A8167A07}" parentId="{B09ACE3C-5C56-49FF-A8FA-4EC4ECA71B94}">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D32" dT="2021-05-19T16:07:38.94" personId="{7A22F4FA-2165-4BC0-98A3-41DAFF9CB289}" id="{9D670B48-2682-43BC-BF54-6668E67FB4ED}">
    <text>I would think if your pulling this data from OmniCaid then you would also want to pull the case number, active eligibilty and active 054 span. The client would need to meet all this criteria to be counted in this population.</text>
  </threadedComment>
  <threadedComment ref="D32" dT="2021-06-04T03:26:33.37" personId="{284446C0-4D90-42EB-A02E-E708D2B8C020}" id="{8C712F5E-E877-4073-8ABB-C3810147EA0E}" parentId="{9D670B48-2682-43BC-BF54-6668E67FB4ED}">
    <text>Please reference J24</text>
  </threadedComment>
  <threadedComment ref="D32" dT="2021-06-07T20:16:51.61" personId="{7A22F4FA-2165-4BC0-98A3-41DAFF9CB289}" id="{CCADE786-FC21-4CA0-BD4A-C5E201DC2C45}" parentId="{9D670B48-2682-43BC-BF54-6668E67FB4ED}">
    <text>I understand the criteria however i'm concern that half of the rules are from ASPEN and the other are from OmniCaid?</text>
  </threadedComment>
  <threadedComment ref="J32" dT="2021-05-19T16:35:42.53" personId="{7A22F4FA-2165-4BC0-98A3-41DAFF9CB289}" id="{92F58D20-06CF-49EA-B89E-2ED3508CDEF6}">
    <text>The business rules for this data pull is not clear. Please explain?</text>
  </threadedComment>
  <threadedComment ref="J32" dT="2021-06-04T02:34:11.52" personId="{284446C0-4D90-42EB-A02E-E708D2B8C020}" id="{4B74ED64-276F-4CBB-95AA-52C832EBD607}" parentId="{92F58D20-06CF-49EA-B89E-2ED3508CDEF6}">
    <text>The business rule has been elaborated on for to address the concern.</text>
  </threadedComment>
  <threadedComment ref="J32" dT="2021-06-07T15:03:53.68" personId="{E7ABF503-6EFF-4324-A138-D94D10B12ECC}" id="{6810F0E3-9D7F-4160-A897-D837BBF3E722}" parentId="{92F58D20-06CF-49EA-B89E-2ED3508CDEF6}">
    <text>This doesn't make sense to me.   ARe you pulling from ASPEN or Omnicaid here?   To say it can't be Null or spaces doesn't seem to take into account the dates associated with the COE.  Clients can have multiple COES over time.  Omnicaid doesn't really record a 'suspension'.   We record that there is an incarceration COE span (054) in conjunction with a Medicaid span which means we will only pay for certain services if the incarceration facility is on the list to be paid.</text>
  </threadedComment>
  <threadedComment ref="J32" dT="2021-06-07T15:36:12.90" personId="{E7ABF503-6EFF-4324-A138-D94D10B12ECC}" id="{D3FE0E1B-E93E-4411-AE5B-86626D8E1A4B}" parentId="{92F58D20-06CF-49EA-B89E-2ED3508CDEF6}">
    <text>To follow what you have below for reinstatements, i guess the logic here should be that the incarceration month = Medicaid month.  I think you'd have to create member months to do the comparison regardless of what period you're running the report for. Defining the overlap of Medicaid w/Incarceration as Medicaid span begin date &lt;= Incarceration span end date and Medicaid span end date &gt;= Incarceration span begin date</text>
  </threadedComment>
  <threadedComment ref="J32" dT="2021-06-10T14:51:58.23" personId="{92BF05D1-2D39-4923-B9E9-3C426559EFB0}" id="{6053D6C3-CB4A-43E3-8078-DE9A641D976B}" parentId="{92F58D20-06CF-49EA-B89E-2ED3508CDEF6}">
    <text>Chris - previous discussion will change all of these business rules because the data will come from ASPEN instead of Omnicaid.
Jeanelle - if pulling data from ASPEN, also need to be looking at the dates of incarceration.  Look at COE, incarceration begin date (have they been incarcerated for 30 days?), has the individual been suspended [from Medicaid] due to being incarcerated more than 30 days?</text>
  </threadedComment>
  <threadedComment ref="J34" dT="2021-06-07T15:44:10.05" personId="{E7ABF503-6EFF-4324-A138-D94D10B12ECC}" id="{DEB9CD35-F4C9-4922-AEB7-B22BA4426640}">
    <text>From looking below at how you're identifying monies saved due to suspension, it seems like you're identifying suspension as the clients removal from managed care during the incarceration period.   if that's so, you haven't identified any managed care fields here.  ??</text>
  </threadedComment>
  <threadedComment ref="J34" dT="2021-06-10T14:57:32.11" personId="{92BF05D1-2D39-4923-B9E9-3C426559EFB0}" id="{D0BB3BAE-ACDE-4E0A-BC43-251A17D94CFB}" parentId="{DEB9CD35-F4C9-4922-AEB7-B22BA4426640}">
    <text>Chris - when talking about overall suspension, if only talking about capitations amount, the business rules are accurate.  Adjustment reason code=103 AND voided.</text>
  </threadedComment>
  <threadedComment ref="C35" dT="2021-05-19T16:34:38.25" personId="{7A22F4FA-2165-4BC0-98A3-41DAFF9CB289}" id="{5FD3C945-E6B5-41C1-95DD-48863A17CCEB}">
    <text>What is the Client_Eligibiltiy_Event table?</text>
  </threadedComment>
  <threadedComment ref="C35" dT="2021-06-04T02:31:23.17" personId="{284446C0-4D90-42EB-A02E-E708D2B8C020}" id="{6A10DA18-43E0-4F1C-9B7D-C91F6D1FA179}" parentId="{5FD3C945-E6B5-41C1-95DD-48863A17CCEB}">
    <text>The Client_Eligibility_Event_F provides a running history of a client's eligibility.</text>
  </threadedComment>
  <threadedComment ref="C35" dT="2021-06-10T14:47:58.16" personId="{92BF05D1-2D39-4923-B9E9-3C426559EFB0}" id="{83878C5D-8FFB-4C42-A900-FE2F0F113226}" parentId="{5FD3C945-E6B5-41C1-95DD-48863A17CCEB}">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D35" dT="2021-05-19T16:07:38.94" personId="{7A22F4FA-2165-4BC0-98A3-41DAFF9CB289}" id="{9D85F4AE-A3EA-4396-8081-C58C1286C7E2}">
    <text>I would think if your pulling this data from OmniCaid then you would also want to pull the case number, active eligibilty and active 054 span. The client would need to meet all this criteria to be counted in this population.</text>
  </threadedComment>
  <threadedComment ref="D35" dT="2021-06-04T03:26:33.37" personId="{284446C0-4D90-42EB-A02E-E708D2B8C020}" id="{F3B9E0C5-263F-4013-89C0-1D11593C8224}" parentId="{9D85F4AE-A3EA-4396-8081-C58C1286C7E2}">
    <text>Please reference J24</text>
  </threadedComment>
  <threadedComment ref="D35" dT="2021-06-07T20:16:51.61" personId="{7A22F4FA-2165-4BC0-98A3-41DAFF9CB289}" id="{E52006AD-4B9A-41BC-A0DD-AD4DCB5E24B8}" parentId="{9D85F4AE-A3EA-4396-8081-C58C1286C7E2}">
    <text>I understand the criteria however i'm concern that half of the rules are from ASPEN and the other are from OmniCaid?</text>
  </threadedComment>
  <threadedComment ref="J35" dT="2021-06-07T15:40:08.92" personId="{E7ABF503-6EFF-4324-A138-D94D10B12ECC}" id="{E43CDDF2-0E58-491B-AC3F-9F571570A9E3}">
    <text>The spans in Omnicaid don't really work this way.  The Medicaid eligibility doesn't usually end because the incarceration span has been entered.   So the Medicaid COE begin date may be well before the 054 span and the Medicaid COE span usually remains open-ended.  So a 'reinstatement' is simply that the 054 span ends and the Medicaid COE span end date is greater than the 054 COE span end date.   Also, you're using the term 'enrolled' which to us means managed care.  Are you trying to capture the enrollment here or the Eligibility?</text>
  </threadedComment>
  <threadedComment ref="J35" dT="2021-06-11T19:53:10.42" personId="{92BF05D1-2D39-4923-B9E9-3C426559EFB0}" id="{69BB8EF5-FA72-4EDC-9C53-1E1B71DBD824}" parentId="{E43CDDF2-0E58-491B-AC3F-9F571570A9E3}">
    <text>Sandi/Chris - this business rule will actually change because the data will now be pulled from ASPEN instead of Omnicaid.  
Edmundo - in ASPEN, living arrangement field changes (no longer Jail/Prison) and they still retain their Medicaid eligibility.  Also look at facility screen circumstance end date and release date.</text>
  </threadedComment>
  <threadedComment ref="C39" dT="2021-06-07T16:40:53.12" personId="{E7ABF503-6EFF-4324-A138-D94D10B12ECC}" id="{294EC08E-9476-41EB-A43A-CE06E6E9B23C}">
    <text>not the right table</text>
  </threadedComment>
  <threadedComment ref="C39" dT="2021-06-11T19:54:13.05" personId="{92BF05D1-2D39-4923-B9E9-3C426559EFB0}" id="{6F81B377-778D-41A6-9BD1-D85055582FE6}" parentId="{294EC08E-9476-41EB-A43A-CE06E6E9B23C}">
    <text>Chris - capitations are found in the professional table.</text>
  </threadedComment>
  <threadedComment ref="J39" dT="2021-06-07T15:41:53.80" personId="{E7ABF503-6EFF-4324-A138-D94D10B12ECC}" id="{2B423A35-E233-44EE-9651-ED984C2AC196}">
    <text>'103' is a claim adjustment reason code used on the capitation void.   Doesn't seem like you've identified that field anywhere. The claim status code = '1' identifies the void.</text>
  </threadedComment>
  <threadedComment ref="J39" dT="2021-06-10T14:58:59.54" personId="{92BF05D1-2D39-4923-B9E9-3C426559EFB0}" id="{F99D1125-37B7-423C-957F-427DD4126ACA}" parentId="{2B423A35-E233-44EE-9651-ED984C2AC196}">
    <text>claim status code = 1 (void) AND Omnciaid claim adjustment reason code =103.  Needs to be the combination of both.</text>
  </threadedComment>
  <threadedComment ref="J39" dT="2021-06-11T19:55:40.78" personId="{92BF05D1-2D39-4923-B9E9-3C426559EFB0}" id="{11F67226-041B-41B0-923D-D6450DB0B7F8}" parentId="{2B423A35-E233-44EE-9651-ED984C2AC196}">
    <text>Chris - NM medicaid values (not the CAS code)</text>
  </threadedComment>
  <threadedComment ref="C43" dT="2021-06-07T16:40:53.12" personId="{E7ABF503-6EFF-4324-A138-D94D10B12ECC}" id="{16D94A75-9F4A-4139-9F5D-1CA54D5288CF}">
    <text>not the right table</text>
  </threadedComment>
  <threadedComment ref="C43" dT="2021-06-11T19:54:13.05" personId="{92BF05D1-2D39-4923-B9E9-3C426559EFB0}" id="{C06A4B05-7582-4555-BF2E-C2BE41C1DA69}" parentId="{16D94A75-9F4A-4139-9F5D-1CA54D5288CF}">
    <text>Chris - capitations are found in the professional table.</text>
  </threadedComment>
  <threadedComment ref="J44" dT="2021-06-07T15:41:53.80" personId="{E7ABF503-6EFF-4324-A138-D94D10B12ECC}" id="{5D299B18-2A0C-42DF-8AAE-EBB9565B422F}">
    <text>'103' is a claim adjustment reason code used on the capitation void.   Doesn't seem like you've identified that field anywhere. The claim status code = '1' identifies the void.</text>
  </threadedComment>
  <threadedComment ref="J44" dT="2021-06-10T14:58:59.54" personId="{92BF05D1-2D39-4923-B9E9-3C426559EFB0}" id="{D7FC5081-1F9E-4781-9AE2-52822ABEF5A0}" parentId="{5D299B18-2A0C-42DF-8AAE-EBB9565B422F}">
    <text>claim status code = 1 (void) AND Omnciaid claim adjustment reason code =103.  Needs to be the combination of both.</text>
  </threadedComment>
  <threadedComment ref="J44" dT="2021-06-11T19:55:40.78" personId="{92BF05D1-2D39-4923-B9E9-3C426559EFB0}" id="{2EC732C5-FA9F-4F1D-A3B7-271601FACCF1}" parentId="{5D299B18-2A0C-42DF-8AAE-EBB9565B422F}">
    <text>Chris - NM medicaid values (not the CAS code)</text>
  </threadedComment>
  <threadedComment ref="J49" dT="2021-05-19T16:48:35.85" personId="{7A22F4FA-2165-4BC0-98A3-41DAFF9CB289}" id="{896C3ECD-8C0B-49D1-8370-DC6CD505BBF5}">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49" dT="2021-06-04T02:40:56.92" personId="{284446C0-4D90-42EB-A02E-E708D2B8C020}" id="{30947C36-8079-4EC7-9D45-2F7406D99B98}" parentId="{896C3ECD-8C0B-49D1-8370-DC6CD505BBF5}">
    <text>Please reference the comment in cell J23</text>
  </threadedComment>
  <threadedComment ref="D50" dT="2021-05-23T14:48:41.71" personId="{78FD0115-6E7A-48A1-B611-61EFDDEC7679}" id="{4759E30A-BE3F-468D-B964-D95E3CFCA646}">
    <text>CLIENT_ID is not a valid column name in the EEM schema</text>
  </threadedComment>
  <threadedComment ref="D50" dT="2021-06-04T02:02:02.65" personId="{284446C0-4D90-42EB-A02E-E708D2B8C020}" id="{D2727E72-0DF2-48AE-84AE-077F0693FC0B}" parentId="{4759E30A-BE3F-468D-B964-D95E3CFCA646}">
    <text>CLIENT_ID has been updated to CLIENTIDENTIFIER throughout the document.</text>
  </threadedComment>
  <threadedComment ref="J50" dT="2021-05-19T15:45:07.04" personId="{7A22F4FA-2165-4BC0-98A3-41DAFF9CB289}" id="{F1EE00E5-B6FC-4D52-85AE-93517B9CB6EF}" done="1">
    <text>This number of incarcerated individuals should include all individuals who have an approved HSD program ie mediciad, snap, cash, Liheap ect. I dont see there is a table to get this inforamtion? Please verify</text>
  </threadedComment>
  <threadedComment ref="J50" dT="2021-06-04T02:04:54.10" personId="{284446C0-4D90-42EB-A02E-E708D2B8C020}" id="{239FA2F6-47DA-4F28-97E3-C728ED48B2D4}" parentId="{F1EE00E5-B6FC-4D52-85AE-93517B9CB6EF}">
    <text>The DW will include anyone with a CLIENTIDENTIFER regardless of their program.  By only filtering for incarcerated individuals during the report parameters ensures everyone is included regardless of their program.</text>
  </threadedComment>
  <threadedComment ref="J55" dT="2021-05-19T20:01:58.70" personId="{7A22F4FA-2165-4BC0-98A3-41DAFF9CB289}" id="{718DE20C-24B8-4AB1-BB67-7E5628C88C11}">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55" dT="2021-06-04T02:41:48.36" personId="{284446C0-4D90-42EB-A02E-E708D2B8C020}" id="{D6085CC2-C2A4-4E78-A3BE-4D999AFD07F9}" parentId="{718DE20C-24B8-4AB1-BB67-7E5628C88C11}">
    <text>Please reference the comment in cell J23</text>
  </threadedComment>
  <threadedComment ref="D56" dT="2021-05-19T16:07:38.94" personId="{7A22F4FA-2165-4BC0-98A3-41DAFF9CB289}" id="{78C9AAA1-671F-4CC9-B1DD-1F086050A153}">
    <text>I would think if your pulling this data from OmniCaid then you would also want to pull the case number, active eligibilty and active 054 span. The client would need to meet all this criteria to be counted in this population.</text>
  </threadedComment>
  <threadedComment ref="D56" dT="2021-06-04T03:26:33.37" personId="{284446C0-4D90-42EB-A02E-E708D2B8C020}" id="{3F6FED8B-340E-4B2F-AB9C-FECCDF0B5601}" parentId="{78C9AAA1-671F-4CC9-B1DD-1F086050A153}">
    <text>Please reference J24</text>
  </threadedComment>
  <threadedComment ref="D56" dT="2021-06-07T20:16:51.61" personId="{7A22F4FA-2165-4BC0-98A3-41DAFF9CB289}" id="{DCF33532-945B-48BE-B63E-8D5B7FCA7B38}" parentId="{78C9AAA1-671F-4CC9-B1DD-1F086050A153}">
    <text>I understand the criteria however i'm concern that half of the rules are from ASPEN and the other are from OmniCaid?</text>
  </threadedComment>
  <threadedComment ref="J60" dT="2021-05-19T20:02:08.63" personId="{7A22F4FA-2165-4BC0-98A3-41DAFF9CB289}" id="{F6AC9A22-36E3-4962-963E-1E4961A41309}">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60" dT="2021-06-04T02:45:43.13" personId="{284446C0-4D90-42EB-A02E-E708D2B8C020}" id="{31BF40A2-D399-46AD-B703-D8371B2D0F35}" parentId="{F6AC9A22-36E3-4962-963E-1E4961A41309}">
    <text>Please reference the comment in cell J23</text>
  </threadedComment>
  <threadedComment ref="D61" dT="2021-05-19T16:07:38.94" personId="{7A22F4FA-2165-4BC0-98A3-41DAFF9CB289}" id="{A182AA50-5754-4F30-9069-2F9BFFFEBBA6}">
    <text>I would think if your pulling this data from OmniCaid then you would also want to pull the case number, active eligibilty and active 054 span. The client would need to meet all this criteria to be counted in this population.</text>
  </threadedComment>
  <threadedComment ref="D61" dT="2021-06-04T03:26:33.37" personId="{284446C0-4D90-42EB-A02E-E708D2B8C020}" id="{C8B4E82E-8B8E-49FF-9171-A9377F1E2646}" parentId="{A182AA50-5754-4F30-9069-2F9BFFFEBBA6}">
    <text>Please reference J24</text>
  </threadedComment>
  <threadedComment ref="D61" dT="2021-06-07T20:16:51.61" personId="{7A22F4FA-2165-4BC0-98A3-41DAFF9CB289}" id="{A8E6BE97-5CBC-4D77-8823-05CEF640D765}" parentId="{A182AA50-5754-4F30-9069-2F9BFFFEBBA6}">
    <text>I understand the criteria however i'm concern that half of the rules are from ASPEN and the other are from OmniCaid?</text>
  </threadedComment>
  <threadedComment ref="K61" dT="2021-05-19T16:18:27.31" personId="{7A22F4FA-2165-4BC0-98A3-41DAFF9CB289}" id="{5995A305-4973-48AD-B1E3-6C907E72925F}">
    <text>This KPI should include all incarcerated individuals who have a non-medicaid COE only. ex a incarcerated individual has SNAP benefits only, then they shoul be listed here.</text>
  </threadedComment>
  <threadedComment ref="K61" dT="2021-06-04T02:28:06.35" personId="{284446C0-4D90-42EB-A02E-E708D2B8C020}" id="{53E07FA3-B6DF-495E-A1AE-4AA1639B5C20}" parentId="{5995A305-4973-48AD-B1E3-6C907E72925F}">
    <text>This is only providing context to how the KPI for Medicaid Eligible Incarcerated is calculated because it is listed in cell J27.</text>
  </threadedComment>
  <threadedComment ref="K61" dT="2021-06-07T20:48:34.94" personId="{7A22F4FA-2165-4BC0-98A3-41DAFF9CB289}" id="{D665BC06-3390-45ED-A8D2-95053EF9C97E}" parentId="{5995A305-4973-48AD-B1E3-6C907E72925F}">
    <text>Just to clarify any individuals who are inculded in this KPI are those who do not have any Medicaid benefits.</text>
  </threadedComment>
  <threadedComment ref="C66" dT="2021-05-19T16:34:38.25" personId="{7A22F4FA-2165-4BC0-98A3-41DAFF9CB289}" id="{FF812558-2AEF-4054-8745-BDD69782D3CC}">
    <text>What is the Client_Eligibiltiy_Event table?</text>
  </threadedComment>
  <threadedComment ref="C66" dT="2021-06-04T02:31:23.17" personId="{284446C0-4D90-42EB-A02E-E708D2B8C020}" id="{24138DC6-70D0-4F61-A603-AEAA9288DA38}" parentId="{FF812558-2AEF-4054-8745-BDD69782D3CC}">
    <text>The Client_Eligibility_Event_F provides a running history of a client's eligibility.</text>
  </threadedComment>
  <threadedComment ref="C66" dT="2021-06-10T14:47:58.16" personId="{92BF05D1-2D39-4923-B9E9-3C426559EFB0}" id="{32F6078E-D53E-4788-BE02-259CFD7C6B6A}" parentId="{FF812558-2AEF-4054-8745-BDD69782D3CC}">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D66" dT="2021-05-19T16:07:38.94" personId="{7A22F4FA-2165-4BC0-98A3-41DAFF9CB289}" id="{3E7911C2-3BDA-4CFF-A81B-045D5475FE76}">
    <text>I would think if your pulling this data from OmniCaid then you would also want to pull the case number, active eligibilty and active 054 span. The client would need to meet all this criteria to be counted in this population.</text>
  </threadedComment>
  <threadedComment ref="D66" dT="2021-06-04T03:26:33.37" personId="{284446C0-4D90-42EB-A02E-E708D2B8C020}" id="{403409EF-D5E7-459F-950F-20E728A1A4C7}" parentId="{3E7911C2-3BDA-4CFF-A81B-045D5475FE76}">
    <text>Please reference J24</text>
  </threadedComment>
  <threadedComment ref="D66" dT="2021-06-07T20:16:51.61" personId="{7A22F4FA-2165-4BC0-98A3-41DAFF9CB289}" id="{B4144512-6693-47C0-9348-8E3DE691DD33}" parentId="{3E7911C2-3BDA-4CFF-A81B-045D5475FE76}">
    <text>I understand the criteria however i'm concern that half of the rules are from ASPEN and the other are from OmniCaid?</text>
  </threadedComment>
  <threadedComment ref="J66" dT="2021-05-19T16:35:42.53" personId="{7A22F4FA-2165-4BC0-98A3-41DAFF9CB289}" id="{985E2667-4CAC-4628-AFE9-9DFFF99542D3}">
    <text>The business rules for this data pull is not clear. Please explain?</text>
  </threadedComment>
  <threadedComment ref="J66" dT="2021-06-04T02:34:11.52" personId="{284446C0-4D90-42EB-A02E-E708D2B8C020}" id="{B1861AB6-316F-497F-83E5-BD4C88C985FE}" parentId="{985E2667-4CAC-4628-AFE9-9DFFF99542D3}">
    <text>The business rule has been elaborated on for to address the concern.</text>
  </threadedComment>
  <threadedComment ref="J66" dT="2021-06-07T15:03:53.68" personId="{E7ABF503-6EFF-4324-A138-D94D10B12ECC}" id="{5F158A80-B57A-4256-B438-09CAE4470192}" parentId="{985E2667-4CAC-4628-AFE9-9DFFF99542D3}">
    <text>This doesn't make sense to me.   ARe you pulling from ASPEN or Omnicaid here?   To say it can't be Null or spaces doesn't seem to take into account the dates associated with the COE.  Clients can have multiple COES over time.  Omnicaid doesn't really record a 'suspension'.   We record that there is an incarceration COE span (054) in conjunction with a Medicaid span which means we will only pay for certain services if the incarceration facility is on the list to be paid.</text>
  </threadedComment>
  <threadedComment ref="J66" dT="2021-06-07T15:36:12.90" personId="{E7ABF503-6EFF-4324-A138-D94D10B12ECC}" id="{B79F0303-0DBD-4876-A9B5-4AAA46078E0B}" parentId="{985E2667-4CAC-4628-AFE9-9DFFF99542D3}">
    <text>To follow what you have below for reinstatements, i guess the logic here should be that the incarceration month = Medicaid month.  I think you'd have to create member months to do the comparison regardless of what period you're running the report for. Defining the overlap of Medicaid w/Incarceration as Medicaid span begin date &lt;= Incarceration span end date and Medicaid span end date &gt;= Incarceration span begin date</text>
  </threadedComment>
  <threadedComment ref="J66" dT="2021-06-10T14:51:58.23" personId="{92BF05D1-2D39-4923-B9E9-3C426559EFB0}" id="{B575BE8C-716A-4D9E-9622-44C9AD243583}" parentId="{985E2667-4CAC-4628-AFE9-9DFFF99542D3}">
    <text>Chris - previous discussion will change all of these business rules because the data will come from ASPEN instead of Omnicaid.
Jeanelle - if pulling data from ASPEN, also need to be looking at the dates of incarceration.  Look at COE, incarceration begin date (have they been incarcerated for 30 days?), has the individual been suspended [from Medicaid] due to being incarcerated more than 30 days?</text>
  </threadedComment>
  <threadedComment ref="C71" dT="2021-05-19T16:34:38.25" personId="{7A22F4FA-2165-4BC0-98A3-41DAFF9CB289}" id="{BAC56796-B30F-414A-A559-83C3D9D13353}">
    <text>What is the Client_Eligibiltiy_Event table?</text>
  </threadedComment>
  <threadedComment ref="C71" dT="2021-06-04T02:31:23.17" personId="{284446C0-4D90-42EB-A02E-E708D2B8C020}" id="{D4B2A1FA-1E7D-4FB7-84F9-FBC0AA0835BD}" parentId="{BAC56796-B30F-414A-A559-83C3D9D13353}">
    <text>The Client_Eligibility_Event_F provides a running history of a client's eligibility.</text>
  </threadedComment>
  <threadedComment ref="C71" dT="2021-06-10T14:47:58.16" personId="{92BF05D1-2D39-4923-B9E9-3C426559EFB0}" id="{1B34F090-9D7E-42DB-B3DD-9D4E3AEEA86B}" parentId="{BAC56796-B30F-414A-A559-83C3D9D13353}">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D71" dT="2021-05-19T16:07:38.94" personId="{7A22F4FA-2165-4BC0-98A3-41DAFF9CB289}" id="{8DA2A9FA-FFEA-43A8-A3EC-BD943E3A234D}">
    <text>I would think if your pulling this data from OmniCaid then you would also want to pull the case number, active eligibilty and active 054 span. The client would need to meet all this criteria to be counted in this population.</text>
  </threadedComment>
  <threadedComment ref="D71" dT="2021-06-04T03:26:33.37" personId="{284446C0-4D90-42EB-A02E-E708D2B8C020}" id="{B456A530-80E0-452F-9052-CACFCDE10B47}" parentId="{8DA2A9FA-FFEA-43A8-A3EC-BD943E3A234D}">
    <text>Please reference J24</text>
  </threadedComment>
  <threadedComment ref="D71" dT="2021-06-07T20:16:51.61" personId="{7A22F4FA-2165-4BC0-98A3-41DAFF9CB289}" id="{45261FEE-EA55-441D-BB93-A0A7128B589C}" parentId="{8DA2A9FA-FFEA-43A8-A3EC-BD943E3A234D}">
    <text>I understand the criteria however i'm concern that half of the rules are from ASPEN and the other are from OmniCaid?</text>
  </threadedComment>
  <threadedComment ref="J71" dT="2021-06-07T15:40:08.92" personId="{E7ABF503-6EFF-4324-A138-D94D10B12ECC}" id="{BBAC8E6B-7EC2-4061-80A3-F5D3A188F919}">
    <text>The spans in Omnicaid don't really work this way.  The Medicaid eligibility doesn't usually end because the incarceration span has been entered.   So the Medicaid COE begin date may be well before the 054 span and the Medicaid COE span usually remains open-ended.  So a 'reinstatement' is simply that the 054 span ends and the Medicaid COE span end date is greater than the 054 COE span end date.   Also, you're using the term 'enrolled' which to us means managed care.  Are you trying to capture the enrollment here or the Eligibility?</text>
  </threadedComment>
  <threadedComment ref="J71" dT="2021-06-11T19:53:10.42" personId="{92BF05D1-2D39-4923-B9E9-3C426559EFB0}" id="{AEC4FDE0-02AD-46AD-9328-A16E80A0F6D6}" parentId="{BBAC8E6B-7EC2-4061-80A3-F5D3A188F919}">
    <text>Sandi/Chris - this business rule will actually change because the data will now be pulled from ASPEN instead of Omnicaid.  
Edmundo - in ASPEN, living arrangement field changes (no longer Jail/Prison) and they still retain their Medicaid eligibility.  Also look at facility screen circumstance end date and release date.</text>
  </threadedComment>
  <threadedComment ref="C77" dT="2021-06-07T16:40:53.12" personId="{E7ABF503-6EFF-4324-A138-D94D10B12ECC}" id="{BA5F7167-8584-44D0-BBDA-2B2584EF2C20}">
    <text>not the right table</text>
  </threadedComment>
  <threadedComment ref="C77" dT="2021-06-11T19:54:13.05" personId="{92BF05D1-2D39-4923-B9E9-3C426559EFB0}" id="{7CBB499C-887D-4FE9-9879-0E12C123AC31}" parentId="{BA5F7167-8584-44D0-BBDA-2B2584EF2C20}">
    <text>Chris - capitations are found in the professional table.</text>
  </threadedComment>
  <threadedComment ref="J78" dT="2021-06-07T15:41:53.80" personId="{E7ABF503-6EFF-4324-A138-D94D10B12ECC}" id="{6D493DC0-1694-4ED0-A121-66F69B9523DE}">
    <text>'103' is a claim adjustment reason code used on the capitation void.   Doesn't seem like you've identified that field anywhere. The claim status code = '1' identifies the void.</text>
  </threadedComment>
  <threadedComment ref="J78" dT="2021-06-10T14:58:59.54" personId="{92BF05D1-2D39-4923-B9E9-3C426559EFB0}" id="{8045E4D5-FA8A-441D-B0B8-41F2B9D11A10}" parentId="{6D493DC0-1694-4ED0-A121-66F69B9523DE}">
    <text>claim status code = 1 (void) AND Omnciaid claim adjustment reason code =103.  Needs to be the combination of both.</text>
  </threadedComment>
  <threadedComment ref="J78" dT="2021-06-11T19:55:40.78" personId="{92BF05D1-2D39-4923-B9E9-3C426559EFB0}" id="{C5946C93-25F8-4A21-949D-5DD6F75A37D5}" parentId="{6D493DC0-1694-4ED0-A121-66F69B9523DE}">
    <text>Chris - NM medicaid values (not the CAS code)</text>
  </threadedComment>
  <threadedComment ref="J82" dT="2021-05-19T20:25:44.26" personId="{7A22F4FA-2165-4BC0-98A3-41DAFF9CB289}" id="{0C944715-428D-4B0A-9ADB-E9FB74C76E81}">
    <text>capability that will display a list of each facility attributed to the county and the total member count in each facility.</text>
  </threadedComment>
  <threadedComment ref="J82" dT="2021-06-04T03:04:08.93" personId="{284446C0-4D90-42EB-A02E-E708D2B8C020}" id="{B2A3B2D4-0BE0-45B2-A48B-8750ECAF325B}" parentId="{0C944715-428D-4B0A-9ADB-E9FB74C76E81}">
    <text>Row 78 enables a member count and row 80 enables the capability to sort based on facility</text>
  </threadedComment>
  <threadedComment ref="K82" dT="2021-05-19T20:20:47.00" personId="{7A22F4FA-2165-4BC0-98A3-41DAFF9CB289}" id="{1979D7AC-43C5-4274-9A50-4F7B8052F008}">
    <text>State of New Mexico will be shown here</text>
  </threadedComment>
  <threadedComment ref="K82" dT="2021-06-04T03:04:26.47" personId="{284446C0-4D90-42EB-A02E-E708D2B8C020}" id="{9179B67D-D640-4612-94E3-56F6E1A25DD2}" parentId="{1979D7AC-43C5-4274-9A50-4F7B8052F008}">
    <text>Correct</text>
  </threadedComment>
  <threadedComment ref="K83" dT="2021-05-19T20:20:47.00" personId="{7A22F4FA-2165-4BC0-98A3-41DAFF9CB289}" id="{B63B7CF3-570B-497E-B22F-472937743E2F}" done="1">
    <text>State of New Mexico will be shown here</text>
  </threadedComment>
  <threadedComment ref="K83" dT="2021-06-04T03:04:26.47" personId="{284446C0-4D90-42EB-A02E-E708D2B8C020}" id="{38677547-E511-43CD-B881-AC1C85FD79D5}" parentId="{B63B7CF3-570B-497E-B22F-472937743E2F}">
    <text>Correct</text>
  </threadedComment>
  <threadedComment ref="C84" dT="2021-05-19T16:34:38.25" personId="{7A22F4FA-2165-4BC0-98A3-41DAFF9CB289}" id="{C743BD74-B3B2-4926-B774-88045BCA4C8D}">
    <text>What is the Client_Eligibiltiy_Event table?</text>
  </threadedComment>
  <threadedComment ref="C84" dT="2021-06-04T02:31:23.17" personId="{284446C0-4D90-42EB-A02E-E708D2B8C020}" id="{27D71AE7-B226-40BD-88E6-61C5542AE04D}" parentId="{C743BD74-B3B2-4926-B774-88045BCA4C8D}">
    <text>The Client_Eligibility_Event_F provides a running history of a client's eligibility.</text>
  </threadedComment>
  <threadedComment ref="C84" dT="2021-06-10T14:47:58.16" personId="{92BF05D1-2D39-4923-B9E9-3C426559EFB0}" id="{08B7B7CB-F4BF-417F-BA69-DCAD201BE6B4}" parentId="{C743BD74-B3B2-4926-B774-88045BCA4C8D}">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E84" dT="2021-05-19T16:34:38.25" personId="{7A22F4FA-2165-4BC0-98A3-41DAFF9CB289}" id="{C9343B10-B982-4C93-A0A7-4D12B6032639}">
    <text>What is the Client_Eligibiltiy_Event table?</text>
  </threadedComment>
  <threadedComment ref="E84" dT="2021-06-04T02:31:23.17" personId="{284446C0-4D90-42EB-A02E-E708D2B8C020}" id="{393AAD82-C611-420D-84CD-D63713071DB2}" parentId="{C9343B10-B982-4C93-A0A7-4D12B6032639}">
    <text>The Client_Eligibility_Event_F provides a running history of a client's eligibility.</text>
  </threadedComment>
  <threadedComment ref="E84" dT="2021-06-10T14:47:58.16" personId="{92BF05D1-2D39-4923-B9E9-3C426559EFB0}" id="{AD2534B0-32FC-4A16-AB5A-46BDFCB993E0}" parentId="{C9343B10-B982-4C93-A0A7-4D12B6032639}">
    <text>Chris - will need to revist all client tables if the intention is to pull from ASPEN tables.  There are different naming conventions depending on if the data is from ASPEN or Omnicaid.
Sandi - Gary confirmed there is a way.  Sandi will work with Gary to ensure these are updated with the ASPEN tables.
Jeanelle - Some data can be pulled from two places (i.e. number of suspensions.)  Concerned about reconciliation.
Chris - can we pull everything (for clients/eligibility) from ASPEN, and only rely on Omnicaid for claims?  No need to reconcile if IBM only pulls client data from ASPEN.  ASPEN is the owner of the data/source of truth.
Sandi - sounds good, makes sense.</text>
  </threadedComment>
  <threadedComment ref="K84" dT="2021-05-19T20:27:06.30" personId="{7A22F4FA-2165-4BC0-98A3-41DAFF9CB289}" id="{B8D605D5-2ED6-4655-A12A-884418FA06D5}">
    <text>I dont see the calcuations of the data in this section. In this section we want to see the total amount of individuals in each county and in each facility.</text>
  </threadedComment>
  <threadedComment ref="K84" dT="2021-06-04T03:05:56.04" personId="{284446C0-4D90-42EB-A02E-E708D2B8C020}" id="{8A870354-05F8-43F8-89AE-BF48D1A35AC5}" parentId="{B8D605D5-2ED6-4655-A12A-884418FA06D5}">
    <text>Cell I78 shows the calculation is simply a count of clients.  the query will sort based on facility name</text>
  </threadedComment>
  <threadedComment ref="K84" dT="2021-06-07T21:12:11.56" personId="{7A22F4FA-2165-4BC0-98A3-41DAFF9CB289}" id="{E1C6D10B-C319-40AF-B44B-D335F3E78CF0}" parentId="{B8D605D5-2ED6-4655-A12A-884418FA06D5}">
    <text>This number needs to include all individuals who are incarcerated and on Medicaid even if they are suspended or not.</text>
  </threadedComment>
  <threadedComment ref="K84" dT="2021-06-07T21:15:40.33" personId="{7A22F4FA-2165-4BC0-98A3-41DAFF9CB289}" id="{72A35C0C-C0FB-45AF-BD90-3CF36F748B75}" parentId="{B8D605D5-2ED6-4655-A12A-884418FA06D5}">
    <text>Dont see the calculation in I78? Can you please explain what data elements make "Count (Distinct) Client Identifier?</text>
  </threadedComment>
  <threadedComment ref="C85" dT="2021-05-19T20:25:02.67" personId="{7A22F4FA-2165-4BC0-98A3-41DAFF9CB289}" id="{910C7F4F-11F1-4181-8C71-33FB4CD1B507}" done="1">
    <text>I think Facility Type referances the type of facility it is, either jail or prison. Facility Name is the description name of the facility. We should be includeing the address as well in these data elements to show where the facility is located in each county.</text>
  </threadedComment>
  <threadedComment ref="C85" dT="2021-06-04T02:53:14.87" personId="{284446C0-4D90-42EB-A02E-E708D2B8C020}" id="{734FEA08-3F1A-45DB-A48E-3E8A20B72E96}" parentId="{910C7F4F-11F1-4181-8C71-33FB4CD1B507}">
    <text>The map only depends on the county of the Jail/Prison and therefore the complete address is unneccessary.</text>
  </threadedComment>
  <threadedComment ref="C85" dT="2021-06-04T02:54:41.02" personId="{284446C0-4D90-42EB-A02E-E708D2B8C020}" id="{EEF5EEC1-350F-4DB5-870A-296BBD6DB2CB}" parentId="{910C7F4F-11F1-4181-8C71-33FB4CD1B507}">
    <text>A mapping for facility name has been added.</text>
  </threadedComment>
  <threadedComment ref="B88" dT="2021-05-19T20:29:47.06" personId="{7A22F4FA-2165-4BC0-98A3-41DAFF9CB289}" id="{18E58E9B-2BF5-49E3-BAA8-F427F80CEB39}">
    <text>I dont see the mapping data element for COE, how is the COE for the specific gender type going to be indentified.</text>
  </threadedComment>
  <threadedComment ref="B88" dT="2021-06-04T03:15:09.10" personId="{284446C0-4D90-42EB-A02E-E708D2B8C020}" id="{01328209-6EE8-4515-90B7-D06EF01225F3}" parentId="{18E58E9B-2BF5-49E3-BAA8-F427F80CEB39}">
    <text>A mapping for COE has been added.</text>
  </threadedComment>
  <threadedComment ref="B88" dT="2021-06-07T21:45:32.92" personId="{7A22F4FA-2165-4BC0-98A3-41DAFF9CB289}" id="{D93BED02-45A0-42A0-8228-87ABDE645CC9}" parentId="{18E58E9B-2BF5-49E3-BAA8-F427F80CEB39}">
    <text>Please clarify the clients listed in this section still need to be active on Medicaid.</text>
  </threadedComment>
  <threadedComment ref="C95" dT="2021-05-19T20:31:55.98" personId="{7A22F4FA-2165-4BC0-98A3-41DAFF9CB289}" id="{8B26CA00-4838-46AD-A568-9E97A0A54FD0}" done="1">
    <text>How do you know if these individuals are active on Medicaid. I dont see a data map for Active COEs?</text>
  </threadedComment>
  <threadedComment ref="C95" dT="2021-06-04T03:16:25.57" personId="{284446C0-4D90-42EB-A02E-E708D2B8C020}" id="{EBEB3008-EE0B-4CF7-B8D9-EDADF7286A04}" parentId="{8B26CA00-4838-46AD-A568-9E97A0A54FD0}">
    <text>The requirement for this cluster is any JUST Health Client, not just those active on Medicaid.  A mapping for COE has been added just in case.</text>
  </threadedComment>
  <threadedComment ref="B98" dT="2021-05-19T20:34:45.53" personId="{7A22F4FA-2165-4BC0-98A3-41DAFF9CB289}" id="{5289F92F-C167-4DAE-B218-15C5B73D12D3}">
    <text>I thought this data was going to be pulled from the Admin Portal that is used by YESNM?</text>
  </threadedComment>
  <threadedComment ref="B98" dT="2021-06-04T03:34:56.80" personId="{284446C0-4D90-42EB-A02E-E708D2B8C020}" id="{8E9BB85D-DCD8-457F-8E5C-D6E9A69326DA}" parentId="{5289F92F-C167-4DAE-B218-15C5B73D12D3}">
    <text>That might be the case in the future but DS does not currently receive this data from the SI.</text>
  </threadedComment>
  <threadedComment ref="B98" dT="2021-06-07T21:48:05.84" personId="{7A22F4FA-2165-4BC0-98A3-41DAFF9CB289}" id="{13EF6DB8-7512-4CF7-AB88-BC280456D287}" parentId="{5289F92F-C167-4DAE-B218-15C5B73D12D3}">
    <text>Spoke to Mike to research and clarify</text>
  </threadedComment>
  <threadedComment ref="J106" dT="2021-05-19T20:02:08.63" personId="{7A22F4FA-2165-4BC0-98A3-41DAFF9CB289}" id="{9AAD5753-2768-4F4F-98B8-9D4D16A81B62}">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106" dT="2021-06-04T02:45:43.13" personId="{284446C0-4D90-42EB-A02E-E708D2B8C020}" id="{C4AD1526-A0C3-4BCB-9585-533CE0F2239F}" parentId="{9AAD5753-2768-4F4F-98B8-9D4D16A81B62}">
    <text>Please reference the comment in cell J23</text>
  </threadedComment>
  <threadedComment ref="J108" dT="2021-05-19T20:02:08.63" personId="{7A22F4FA-2165-4BC0-98A3-41DAFF9CB289}" id="{B61BB871-A291-4387-9180-C86571393B1D}">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108" dT="2021-06-04T02:45:43.13" personId="{284446C0-4D90-42EB-A02E-E708D2B8C020}" id="{3DA4ADC5-02E7-4F39-9282-3C07A47B12AC}" parentId="{B61BB871-A291-4387-9180-C86571393B1D}">
    <text>Please reference the comment in cell J23</text>
  </threadedComment>
  <threadedComment ref="J110" dT="2021-05-19T20:02:08.63" personId="{7A22F4FA-2165-4BC0-98A3-41DAFF9CB289}" id="{5F838633-4B91-4CFD-BC73-9D784C968DFF}">
    <text>Will trend lines be matched and compared to whatever time frame we are choosing? Ex: if we are looking at a specific Qtr then will the trend line show the Qtr before and give us the percentage of the previous Qtr. This comment is for all tend line data.</text>
  </threadedComment>
  <threadedComment ref="J110" dT="2021-06-04T02:45:43.13" personId="{284446C0-4D90-42EB-A02E-E708D2B8C020}" id="{27251560-367F-43C4-9A7A-C2EA352F7CC2}" parentId="{5F838633-4B91-4CFD-BC73-9D784C968DFF}">
    <text>Please reference the comment in cell J23</text>
  </threadedComment>
  <threadedComment ref="B111" dT="2021-05-19T20:34:45.53" personId="{7A22F4FA-2165-4BC0-98A3-41DAFF9CB289}" id="{80B637D0-D448-3343-889D-4B4E04520700}">
    <text>I thought this data was going to be pulled from the Admin Portal that is used by YESNM?</text>
  </threadedComment>
  <threadedComment ref="B111" dT="2021-06-04T03:34:56.80" personId="{284446C0-4D90-42EB-A02E-E708D2B8C020}" id="{21BE180D-646B-154E-B928-1E8F6E0A5547}" parentId="{80B637D0-D448-3343-889D-4B4E04520700}">
    <text>That might be the case in the future but DS does not currently receive this data from the SI.</text>
  </threadedComment>
  <threadedComment ref="B111" dT="2021-06-07T21:48:05.84" personId="{7A22F4FA-2165-4BC0-98A3-41DAFF9CB289}" id="{BB8C3619-7E08-7E42-A7E0-26EC92344F80}" parentId="{80B637D0-D448-3343-889D-4B4E04520700}">
    <text>Spoke to Mike to research and clarify</text>
  </threadedComment>
  <threadedComment ref="B153" dT="2021-08-05T14:54:57.81" personId="{BA96DA4E-2335-4395-B39E-973E42D8A0DF}" id="{26A5CD62-B690-4093-83E0-02A7F661E04B}">
    <text>GL - 8/5/2021 - Updated per comment log.</text>
  </threadedComment>
  <threadedComment ref="C153" dT="2021-08-05T14:51:56.17" personId="{BA96DA4E-2335-4395-B39E-973E42D8A0DF}" id="{8D670126-8767-4356-BB20-85CC4791E538}">
    <text>GL - 8/5/2021 - Updated per comment log.</text>
  </threadedComment>
  <threadedComment ref="D153" dT="2021-05-23T14:48:41.71" personId="{78FD0115-6E7A-48A1-B611-61EFDDEC7679}" id="{9AAF593C-0E07-4638-B7E7-D9E70D7ED4AF}">
    <text>CLIENT_ID is not a valid column name in the EEM schema</text>
  </threadedComment>
  <threadedComment ref="D153" dT="2021-06-04T02:02:02.65" personId="{284446C0-4D90-42EB-A02E-E708D2B8C020}" id="{AB564DAA-D2FD-471B-A3DB-24F52AC9E89A}" parentId="{9AAF593C-0E07-4638-B7E7-D9E70D7ED4AF}">
    <text>CLIENT_ID has been updated to CLIENTIDENTIFIER throughout the document.</text>
  </threadedComment>
  <threadedComment ref="D153" dT="2021-08-05T14:52:09.48" personId="{BA96DA4E-2335-4395-B39E-973E42D8A0DF}" id="{C3A5E5EC-9B5F-44CF-BE66-463F977E7AD7}" parentId="{9AAF593C-0E07-4638-B7E7-D9E70D7ED4AF}">
    <text>GL - 8/5/2021 - Updated per comment log.</text>
  </threadedComment>
  <threadedComment ref="D153" dT="2021-08-05T14:59:03.56" personId="{BA96DA4E-2335-4395-B39E-973E42D8A0DF}" id="{163821E1-DC87-4385-9503-F6B0F5DDE13B}" parentId="{9AAF593C-0E07-4638-B7E7-D9E70D7ED4AF}">
    <text>GL - 8/5/2021 - Updated per comment log.</text>
  </threadedComment>
  <threadedComment ref="E153" dT="2021-08-05T15:03:29.40" personId="{BA96DA4E-2335-4395-B39E-973E42D8A0DF}" id="{8895941A-4838-4ECB-9482-E6AFA849D481}">
    <text>GL - 8/5/2021 - Updated per comment log.</text>
  </threadedComment>
  <threadedComment ref="F153" dT="2021-08-05T15:05:26.58" personId="{BA96DA4E-2335-4395-B39E-973E42D8A0DF}" id="{86071068-E9A7-4670-AABF-FC9D9E3FC531}">
    <text>GL - 8/5/2021 - Updated per comment log.</text>
  </threadedComment>
  <threadedComment ref="J153" dT="2021-08-05T15:07:35.12" personId="{BA96DA4E-2335-4395-B39E-973E42D8A0DF}" id="{E98CE8B1-72CC-4959-A71A-D5D020543EE1}">
    <text>GL - 8/5/2021 - Updated per comment log.</text>
  </threadedComment>
  <threadedComment ref="D154" dT="2021-05-23T16:23:11.21" personId="{78FD0115-6E7A-48A1-B611-61EFDDEC7679}" id="{1DE4E5EE-4C75-460E-A024-6D893BF8553C}">
    <text>This is not a column in the EEM schema for this table. Perhaps BATCH_DOCUMENT_TYPE_CD?</text>
  </threadedComment>
  <threadedComment ref="D154" dT="2021-06-04T03:36:45.51" personId="{284446C0-4D90-42EB-A02E-E708D2B8C020}" id="{CD8E772D-A629-44E7-95ED-6EF37BD29850}" parentId="{1DE4E5EE-4C75-460E-A024-6D893BF8553C}">
    <text>Correct.  This has been updated</text>
  </threadedComment>
  <threadedComment ref="F154" dT="2021-05-23T16:23:11.21" personId="{78FD0115-6E7A-48A1-B611-61EFDDEC7679}" id="{A6C8E711-D57E-4191-B839-82635DC98ED1}">
    <text>This is not a column in the EEM schema for this table. Perhaps BATCH_DOCUMENT_TYPE_CD?</text>
  </threadedComment>
  <threadedComment ref="F154" dT="2021-06-04T03:36:45.51" personId="{284446C0-4D90-42EB-A02E-E708D2B8C020}" id="{EE01AC52-855D-43DA-BDFE-F8C9DDFB668F}" parentId="{A6C8E711-D57E-4191-B839-82635DC98ED1}">
    <text>Correct.  This has been updated</text>
  </threadedComment>
  <threadedComment ref="C156" dT="2021-05-19T20:37:58.14" personId="{7A22F4FA-2165-4BC0-98A3-41DAFF9CB289}" id="{E1D381D7-9764-43CB-809B-BAD0C0D125E9}">
    <text>Question: Why are dental claims getting pulled here? Pharmacy claims should be pulled but only if it's a separet claim outside the inpatient hospital claim by itself.</text>
  </threadedComment>
  <threadedComment ref="C156" dT="2021-06-04T03:47:33.91" personId="{284446C0-4D90-42EB-A02E-E708D2B8C020}" id="{F0931B3B-AF29-49A9-8F7C-0158A16EB332}" parentId="{E1D381D7-9764-43CB-809B-BAD0C0D125E9}">
    <text>Per Chris's email on 3/30 that claims outside of just Inpatient and Professional were showing up.  In order to account for all claims, e.g. Outpatient Claims, Dental was included.  Pharmacy has also been added as this was an oversight in the previous mapping.</text>
  </threadedComment>
  <threadedComment ref="C156" dT="2021-06-07T16:09:17.45" personId="{E7ABF503-6EFF-4324-A138-D94D10B12ECC}" id="{7527053D-4B79-481A-A8AC-5DEB3E3E4A09}" parentId="{E1D381D7-9764-43CB-809B-BAD0C0D125E9}">
    <text>It is true that there are more than the types of claims we expected to see, but i agree you'll never see a dental claim.   I've attached a file of paid claims for incarcerated clients and we're paying for outpatient, professional, lab, drug, transportation, etc.</text>
  </threadedComment>
  <threadedComment ref="C156" dT="2021-06-07T21:56:00.25" personId="{7A22F4FA-2165-4BC0-98A3-41DAFF9CB289}" id="{F4E7EA9D-ABE1-4069-AB1A-665259006852}" parentId="{E1D381D7-9764-43CB-809B-BAD0C0D125E9}">
    <text>WE need Rosemary to weigh in. thanks</text>
  </threadedComment>
  <threadedComment ref="J156" dT="2021-05-19T20:39:08.47" personId="{7A22F4FA-2165-4BC0-98A3-41DAFF9CB289}" id="{92EFB605-FDA6-411C-A8DE-7656E1E58B38}">
    <text>I thought the total Net pay would be for whatever time period we are pulling for?</text>
  </threadedComment>
  <threadedComment ref="J156" dT="2021-06-04T03:48:53.86" personId="{284446C0-4D90-42EB-A02E-E708D2B8C020}" id="{85C359DD-E3DA-4805-81E3-6084BE499C52}" parentId="{92EFB605-FDA6-411C-A8DE-7656E1E58B38}">
    <text>Correct.  This has been updated</text>
  </threadedComment>
  <threadedComment ref="C160" dT="2021-05-19T20:39:46.87" personId="{7A22F4FA-2165-4BC0-98A3-41DAFF9CB289}" id="{86B0C946-A53A-441C-8528-C8926DEBDE44}">
    <text>Why are dental claims getting pulled here? Pharmacy claims should be pulled but only if it's a separet claim outside the inpatient hospital claim by itself</text>
  </threadedComment>
  <threadedComment ref="C160" dT="2021-06-04T03:50:14.60" personId="{284446C0-4D90-42EB-A02E-E708D2B8C020}" id="{FAFA0329-9B3B-424F-A2D9-6F9531F6CB25}" parentId="{86B0C946-A53A-441C-8528-C8926DEBDE44}">
    <text>Please reference C100</text>
  </threadedComment>
  <threadedComment ref="J160" dT="2021-05-19T20:44:31.98" personId="{7A22F4FA-2165-4BC0-98A3-41DAFF9CB289}" id="{3828492C-8500-46A9-96F6-E3F379BB17CF}" done="1">
    <text>I would like to see the prior year total amount of net paid out.</text>
  </threadedComment>
  <threadedComment ref="J160" dT="2021-06-04T03:53:08.02" personId="{284446C0-4D90-42EB-A02E-E708D2B8C020}" id="{9B3E96B3-7938-48E6-8146-38365A7FA7DC}" parentId="{3828492C-8500-46A9-96F6-E3F379BB17CF}">
    <text>This is to create the trend line.  By hovering over the trend line you will see the amount but it is not a stand alone KPI</text>
  </threadedComment>
  <threadedComment ref="C164" dT="2021-05-19T20:42:10.13" personId="{7A22F4FA-2165-4BC0-98A3-41DAFF9CB289}" id="{E1BC119B-18C4-4679-AA0B-F650ED29EABC}">
    <text>Why are dental claims getting pulled here? Pharmacy claims should be pulled but only if it's a separet claim outside the inpatient hospital claim by itself</text>
  </threadedComment>
  <threadedComment ref="C164" dT="2021-06-04T03:51:11.12" personId="{284446C0-4D90-42EB-A02E-E708D2B8C020}" id="{CF901655-6D40-44AE-BD30-AA474F444F41}" parentId="{E1BC119B-18C4-4679-AA0B-F650ED29EABC}">
    <text>Please reference C100</text>
  </threadedComment>
  <threadedComment ref="J169" dT="2021-06-07T16:12:10.12" personId="{E7ABF503-6EFF-4324-A138-D94D10B12ECC}" id="{3FF72E08-69A4-43F7-8F61-E46A79D7B9A3}">
    <text>Its not clear to me at all from this how you're getting to the fed share amount?   the fed match code doesn't give you anything related to the FMAP.   You have to use the cost center and the fed match table in effect for the dates the claim was paid.</text>
  </threadedComment>
  <threadedComment ref="J169" dT="2021-06-11T19:58:41.14" personId="{92BF05D1-2D39-4923-B9E9-3C426559EFB0}" id="{325187FC-4C5D-4593-BD40-621999AC6EBE}" parentId="{3FF72E08-69A4-43F7-8F61-E46A79D7B9A3}">
    <text>Gary - this makes sense.  When needing the FMAP, this revolves around cost center.  Chris- This is correct.  Have tables that maintain rates for the different cost centers.</text>
  </threadedComment>
  <threadedComment ref="J175" dT="2021-05-19T20:46:42.28" personId="{7A22F4FA-2165-4BC0-98A3-41DAFF9CB289}" id="{F03CBA85-CA0D-485E-B84D-48E14EB0CD9C}">
    <text>I would like to see the prior year total amount of net paid out.</text>
  </threadedComment>
  <threadedComment ref="J175" dT="2021-06-04T03:53:52.49" personId="{284446C0-4D90-42EB-A02E-E708D2B8C020}" id="{85C69B91-5616-44C3-9324-CB37BE0B510E}" parentId="{F03CBA85-CA0D-485E-B84D-48E14EB0CD9C}">
    <text>Please reference J104</text>
  </threadedComment>
  <threadedComment ref="J194" dT="2021-05-19T20:47:33.56" personId="{7A22F4FA-2165-4BC0-98A3-41DAFF9CB289}" id="{8B1CD9F1-AF7C-4BFB-9B40-F92C874E569E}" done="1">
    <text>I would like to see the prior year total amount of net paid out.</text>
  </threadedComment>
  <threadedComment ref="J194" dT="2021-06-04T03:54:02.17" personId="{284446C0-4D90-42EB-A02E-E708D2B8C020}" id="{6D0B754B-B211-4956-AA03-52E9A6AFAA68}" parentId="{8B1CD9F1-AF7C-4BFB-9B40-F92C874E569E}">
    <text>Please reference J104</text>
  </threadedComment>
  <threadedComment ref="C207" dT="2021-08-05T14:56:22.03" personId="{BA96DA4E-2335-4395-B39E-973E42D8A0DF}" id="{BDFA7EDF-E074-44A0-BEF1-BBE33601F68D}">
    <text>GL - 8/5/2021 - Updated per comment log.</text>
  </threadedComment>
  <threadedComment ref="D207" dT="2021-08-05T14:59:21.29" personId="{BA96DA4E-2335-4395-B39E-973E42D8A0DF}" id="{D024693E-9A91-4F0C-8056-20E41DF23248}">
    <text>GL - 8/5/2021 - Updated per comment log.</text>
  </threadedComment>
  <threadedComment ref="J207" dT="2021-05-19T20:54:40.56" personId="{7A22F4FA-2165-4BC0-98A3-41DAFF9CB289}" id="{CE8F3A71-13EA-4A6C-9C3C-E83EFD3BD07C}">
    <text>I want to claify the business rules for this data mapping. These business rules need to be review by Paoze H.  Shane Shariff, Carlos Ulibarri and or Elisa Walker-Moran.</text>
  </threadedComment>
  <threadedComment ref="J207" dT="2021-05-20T21:40:57.04" personId="{7A22F4FA-2165-4BC0-98A3-41DAFF9CB289}" id="{27AB5128-0F84-49B0-B88E-ED5626657E4D}" parentId="{CE8F3A71-13EA-4A6C-9C3C-E83EFD3BD07C}">
    <text>Spoke to Carlos Ulibarri - He said the PMPM is a rate per person over the contract period. It's a fixed amount.</text>
  </threadedComment>
  <threadedComment ref="J207" dT="2021-05-26T15:02:06.18" personId="{92BF05D1-2D39-4923-B9E9-3C426559EFB0}" id="{69CE772D-2A5F-4D42-9F54-D4739A449D9D}" parentId="{CE8F3A71-13EA-4A6C-9C3C-E83EFD3BD07C}">
    <text>Carlos - PMPM is a fixed premium amount, does not change month to month or reflect a service amount.  
Sandi - Will need to explore this further.  Previous direction was state share/count of members/12 months.  Will need to speak to a SME to update this business rule.  Becky to set up a side session with Pao, Carlos and IBM.
Sandi - This page is not for MC, it is for FFS (incarcerated individuals).
Carlos - strike previous comment.  This logic looks correct for this population of FFS clients (for STMII program.)  Also want the capitations being saved (per member) due to member not being enrolled in MCO.  
Sandi - Capitations saved on overview page.</text>
  </threadedComment>
  <threadedComment ref="J207" dT="2021-06-07T16:14:05.23" personId="{E7ABF503-6EFF-4324-A138-D94D10B12ECC}" id="{C7012D6D-3E6D-4F8D-B5FA-5D5B102FF7BD}" parentId="{CE8F3A71-13EA-4A6C-9C3C-E83EFD3BD07C}">
    <text>i have no idea what you're trying to do here or what this mapping could possible represent??</text>
  </threadedComment>
  <threadedComment ref="J207" dT="2021-06-11T20:10:59.62" personId="{92BF05D1-2D39-4923-B9E9-3C426559EFB0}" id="{D16DC003-AC43-4A9E-B90A-45BE428E9917}" parentId="{CE8F3A71-13EA-4A6C-9C3C-E83EFD3BD07C}">
    <text>Chris - what is the state trying to see?
Edmundo - average cost for claims paid out per client.  Not in reference to MC, but total amount of dollars being spent per person for STMII claims.  Population limited to incarcerated individuals (STMII claims paid out.)  Chris - understood.
Edmundo - there was some confusion here related to Managed Care/capitation  savings, but that doesnt apply here.
Chris - Given this explanation, this business rule is correct.  
Sandi - Need to change the business rule to limit client population.  Chris - Don't need to pull from ASPEN, can pull from claims only.  Look for any claims paid for the client while they were COE=054.  The claim in Omnicaid will have this COE, which indicates it is an STMII claim.
Gary - Does this only apply to those who were COE=054 for the entire month or a portion of the month?  Should DOS be looked at within this time period?
Chris - not sure why verbiage of full months was added.  Look for any claims paid for clients with COE=054 (based on DOS within that time period.)
Edmundo - mentioned full months b/c a 54 could start mid-May.  Claim will be paid by MC for the beginning of the month.
Chris - if goal is STMII cost, then don't need to worry about MC.  If in MC, will be in MC for entire month.  As long as only pulling FFS claims, then will strictly get claims paid under STMII.  Edmundo - agrees.
Chris - criteria for IBM is FFS claims with COE=054 and DOS within reporting period.  
Chris - should we be dividing by clients that have a claim, or all incarcerated clients?  Edmundo- only clients that have a paid claim.  Sandi- thought Jeanelle wanted the denominator to be all incarcerated clients?
Need to clarify this with Jeanelle/JUST Health team.</text>
  </threadedComment>
  <threadedComment ref="J207" dT="2021-08-05T14:52:30.29" personId="{BA96DA4E-2335-4395-B39E-973E42D8A0DF}" id="{F1454319-985A-411E-8597-D912BE6E1599}" parentId="{CE8F3A71-13EA-4A6C-9C3C-E83EFD3BD07C}">
    <text>GL - 8/5/2021 - Updated per comment log.</text>
  </threadedComment>
  <threadedComment ref="C215" dT="2021-08-05T14:56:38.49" personId="{BA96DA4E-2335-4395-B39E-973E42D8A0DF}" id="{B7127D28-6CF1-4038-B41F-2FD83539DCE1}">
    <text>GL - 8/5/2021 - Updated per comment log.</text>
  </threadedComment>
  <threadedComment ref="D215" dT="2021-08-05T14:59:37.34" personId="{BA96DA4E-2335-4395-B39E-973E42D8A0DF}" id="{241686D2-4E4A-4DA0-BB04-02557AEA235D}">
    <text>GL - 8/5/2021 - Updated per comment log.</text>
  </threadedComment>
  <threadedComment ref="J215" dT="2021-05-19T20:54:56.45" personId="{7A22F4FA-2165-4BC0-98A3-41DAFF9CB289}" id="{0CCF248C-1248-4D79-8A92-9C18E7950B50}">
    <text>I want to claify the business rules for this data mapping. These business rules need to be review by Paoze H.  Shane Shariff, Carlos Ulibarri and or Elisa Walker-Moran.
Spoke to Carlos Ulibarri - He said the PMPM is a rate per person over the contract period. It's a fixed amount</text>
  </threadedComment>
  <threadedComment ref="J215" dT="2021-06-04T03:55:09.92" personId="{284446C0-4D90-42EB-A02E-E708D2B8C020}" id="{300BBA74-D975-4482-BF2E-70524D5286E1}" parentId="{0CCF248C-1248-4D79-8A92-9C18E7950B50}">
    <text>Please reference cell J127</text>
  </threadedComment>
  <threadedComment ref="J215" dT="2021-08-05T14:52:52.62" personId="{BA96DA4E-2335-4395-B39E-973E42D8A0DF}" id="{A3FE6F58-FAC6-43AC-B261-107049C39CFF}" parentId="{0CCF248C-1248-4D79-8A92-9C18E7950B50}">
    <text>GL - 8/5/2021 - Updated per comment log.</text>
  </threadedComment>
  <threadedComment ref="C223" dT="2021-08-05T14:56:59.60" personId="{BA96DA4E-2335-4395-B39E-973E42D8A0DF}" id="{5981B6BB-9C7E-4168-B5C4-DDC3D95CD266}">
    <text>GL - 8/5/2021 - Updated per comment log.</text>
  </threadedComment>
  <threadedComment ref="D223" dT="2021-08-05T14:59:53.55" personId="{BA96DA4E-2335-4395-B39E-973E42D8A0DF}" id="{54147F76-BF26-4CC1-9F92-0ABBBC061BF0}">
    <text>GL - 8/5/2021 - Updated per comment log.</text>
  </threadedComment>
  <threadedComment ref="J223" dT="2021-05-19T20:55:07.80" personId="{7A22F4FA-2165-4BC0-98A3-41DAFF9CB289}" id="{49D4202A-CC6A-4905-96EA-6BE56BA87E18}">
    <text>I want to claify the business rules for this data mapping. These business rules need to be review by Paoze H.  Shane Shariff, Carlos Ulibarri and or Elisa Walker-Moran.
Spoke to Carlos Ulibarri - He said the PMPM is a rate per person over the contract period. It's a fixed amount</text>
  </threadedComment>
  <threadedComment ref="J223" dT="2021-06-04T03:55:22.60" personId="{284446C0-4D90-42EB-A02E-E708D2B8C020}" id="{6216146C-D6F2-4A7E-AD4E-1FB6C6037E7B}" parentId="{49D4202A-CC6A-4905-96EA-6BE56BA87E18}">
    <text>Please reference cell J127</text>
  </threadedComment>
  <threadedComment ref="J223" dT="2021-08-05T14:53:04.02" personId="{BA96DA4E-2335-4395-B39E-973E42D8A0DF}" id="{3A986EF1-83D8-425F-B6EE-833A58B9B177}" parentId="{49D4202A-CC6A-4905-96EA-6BE56BA87E18}">
    <text>GL - 8/5/2021 - Updated per comment log.</text>
  </threadedComment>
  <threadedComment ref="B231" dT="2021-05-19T21:01:37.78" personId="{7A22F4FA-2165-4BC0-98A3-41DAFF9CB289}" id="{07E5D547-3C79-403E-89B1-ACCBB2232462}">
    <text>I dont feel confortable reviewing this section. I want Rosemary or someone from that bureau to review and make sure the mapping and business rules are correct for this data is listed correctly.</text>
  </threadedComment>
  <threadedComment ref="J232" dT="2021-06-16T22:15:53.21" personId="{92BF05D1-2D39-4923-B9E9-3C426559EFB0}" id="{F4574F34-C55B-4D33-9CBE-225D4CD2B2F1}">
    <text>Capture Claim Type= "C" per Rosemary at 6/16/21 mtg to ensure we capture Medicare Advantage claims.
Note: For claim type C, would need to combine this logic with other logic to identify if it belongs in the inpatient, professional, or other category.  Rosemary to research further.</text>
  </threadedComment>
  <threadedComment ref="J237" dT="2021-06-16T22:38:48.92" personId="{92BF05D1-2D39-4923-B9E9-3C426559EFB0}" id="{7B8A25CD-0B1E-497F-847D-FEFD1C039FFF}">
    <text>Similar to above, include Claim Type "C" per Rosemary to capture Medicare Advantage Claims.</text>
  </threadedComment>
  <threadedComment ref="B247" dT="2021-05-19T21:01:49.76" personId="{7A22F4FA-2165-4BC0-98A3-41DAFF9CB289}" id="{C375DCDE-04A8-46D7-B776-B272EA297A86}">
    <text>I dont feel confortable reviewing this section. I want Rosemary or someone from that bureau to review and make sure the mapping and business rules are correct for this data is listed correctly.</text>
  </threadedComment>
  <threadedComment ref="C248" dT="2021-05-19T21:10:54.08" personId="{7A22F4FA-2165-4BC0-98A3-41DAFF9CB289}" id="{7FBD1BD9-C332-497F-B2B9-A4C0421DAA2E}" done="1">
    <text>Not sure why dental is listed in this table?</text>
  </threadedComment>
  <threadedComment ref="C248" dT="2021-06-04T04:02:13.69" personId="{284446C0-4D90-42EB-A02E-E708D2B8C020}" id="{FCDA0D86-C906-4AF4-8DE1-4C938C17D26C}" parentId="{7FBD1BD9-C332-497F-B2B9-A4C0421DAA2E}">
    <text>Dental should only be included in the 'Other' category.  It has been removed</text>
  </threadedComment>
  <threadedComment ref="J248" dT="2021-06-16T22:41:16.78" personId="{92BF05D1-2D39-4923-B9E9-3C426559EFB0}" id="{B3E00F3C-CE6D-454A-94EE-B9D415552638}">
    <text>Include claim type "B" and claims type "C" to capturee crossover claims per Rosemary at 6/16/21 meeting.  Rosemary to research further and confirm.</text>
  </threadedComment>
  <threadedComment ref="C254" dT="2021-05-19T21:11:08.72" personId="{7A22F4FA-2165-4BC0-98A3-41DAFF9CB289}" id="{2D98F4B3-50ED-467C-8CD7-242AE6DB59A7}" done="1">
    <text>Not sure why dental is listed in this table?</text>
  </threadedComment>
  <threadedComment ref="C254" dT="2021-06-04T04:03:27.69" personId="{284446C0-4D90-42EB-A02E-E708D2B8C020}" id="{32C4105B-FF9D-41D4-AB34-6389CBEE674A}" parentId="{2D98F4B3-50ED-467C-8CD7-242AE6DB59A7}">
    <text>Please referenc C186</text>
  </threadedComment>
  <threadedComment ref="J254" dT="2021-06-07T16:15:50.27" personId="{E7ABF503-6EFF-4324-A138-D94D10B12ECC}" id="{450DCD03-8951-4956-B58F-083078050AE3}">
    <text>Below you are excluding claim types P and B so seems you should include B here</text>
  </threadedComment>
  <threadedComment ref="J254" dT="2021-06-11T20:12:28.26" personId="{92BF05D1-2D39-4923-B9E9-3C426559EFB0}" id="{F0B7B6E9-BBEB-4526-B3DF-686080878318}" parentId="{450DCD03-8951-4956-B58F-083078050AE3}">
    <text>Sandi - agree, we need to remain consistent.  No quetsions.</text>
  </threadedComment>
  <threadedComment ref="C260" dT="2021-05-19T21:11:20.80" personId="{7A22F4FA-2165-4BC0-98A3-41DAFF9CB289}" id="{BBBE6B9C-7600-4357-8191-AAC5018EBBB9}" done="1">
    <text>Not sure why dental is listed in this table?</text>
  </threadedComment>
  <threadedComment ref="C260" dT="2021-06-04T04:03:33.73" personId="{284446C0-4D90-42EB-A02E-E708D2B8C020}" id="{65B94592-C6D7-4860-A610-2D040C1AF434}" parentId="{BBBE6B9C-7600-4357-8191-AAC5018EBBB9}">
    <text>Please referenc C186</text>
  </threadedComment>
  <threadedComment ref="B266" dT="2021-05-19T21:07:59.20" personId="{7A22F4FA-2165-4BC0-98A3-41DAFF9CB289}" id="{51F46C2E-BD67-48B0-AE6A-1CAC90640399}">
    <text>I dont feel confortable reviewing this section. I want Rosemary or someone from that bureau to review and make sure the mapping and business rules are correct for this data is listed correctly.</text>
  </threadedComment>
  <threadedComment ref="B267" dT="2021-06-02T21:13:41.22" personId="{7A22F4FA-2165-4BC0-98A3-41DAFF9CB289}" id="{8D3C33BF-EF4D-4B76-B9CD-7B4AAFF104A1}">
    <text xml:space="preserve">We need to determine what claim types will  be listed under "other Claims" section.
</text>
  </threadedComment>
  <threadedComment ref="C267" dT="2021-05-19T21:12:55.32" personId="{7A22F4FA-2165-4BC0-98A3-41DAFF9CB289}" id="{8EAF9750-F6D0-4774-AF2E-EAB41286990E}">
    <text>Not sure why dental is listed in this table? We should be listing pharmacy, if it's not included in the DRG it's a separet pharmacy claim.</text>
  </threadedComment>
  <threadedComment ref="C267" dT="2021-06-04T04:24:18.49" personId="{284446C0-4D90-42EB-A02E-E708D2B8C020}" id="{1066784A-F5D8-4A42-A8E9-3B10A613E3A3}" parentId="{8EAF9750-F6D0-4774-AF2E-EAB41286990E}">
    <text>Please reference C100</text>
  </threadedComment>
  <threadedComment ref="J267" dT="2021-05-19T21:08:42.45" personId="{7A22F4FA-2165-4BC0-98A3-41DAFF9CB289}" id="{E14FCBA6-8C12-4D64-BD02-D89CE66819F5}">
    <text>What about the "T" for transport?</text>
  </threadedComment>
  <threadedComment ref="J267" dT="2021-06-04T04:27:39.23" personId="{284446C0-4D90-42EB-A02E-E708D2B8C020}" id="{52751FCC-0AE1-4878-A06E-962A8F2FAFF8}" parentId="{E14FCBA6-8C12-4D64-BD02-D89CE66819F5}">
    <text>Per Chris's email on 3/30, she recommended only excluding Inpatient (I or A) and Professional (P or B).  Including every other Claim Type ensures we capture all claims the JUST Health program pays, including transport claims.</text>
  </threadedComment>
  <threadedComment ref="C275" dT="2021-05-19T21:13:06.84" personId="{7A22F4FA-2165-4BC0-98A3-41DAFF9CB289}" id="{942761EF-1152-4504-952A-5DA5504F0595}">
    <text>Not sure why dental is listed in this table? We should be listing pharmacy, if it's not included in the DRG it's a separet pharmacy claim.</text>
  </threadedComment>
  <threadedComment ref="C275" dT="2021-06-04T04:28:35.50" personId="{284446C0-4D90-42EB-A02E-E708D2B8C020}" id="{C407ED41-6764-4D06-B674-BE447064E611}" parentId="{942761EF-1152-4504-952A-5DA5504F0595}">
    <text>Please reference C205</text>
  </threadedComment>
  <threadedComment ref="J275" dT="2021-05-19T21:21:15.34" personId="{7A22F4FA-2165-4BC0-98A3-41DAFF9CB289}" id="{80B1210C-76D0-428E-807C-80AD57603597}">
    <text>What about the "T" for transport?</text>
  </threadedComment>
  <threadedComment ref="J275" dT="2021-06-04T04:29:03.22" personId="{284446C0-4D90-42EB-A02E-E708D2B8C020}" id="{8B2C2690-763B-4453-A751-0664EA6FDA94}" parentId="{80B1210C-76D0-428E-807C-80AD57603597}">
    <text>Please reference J205</text>
  </threadedComment>
  <threadedComment ref="C283" dT="2021-05-19T21:13:12.28" personId="{7A22F4FA-2165-4BC0-98A3-41DAFF9CB289}" id="{ECBCE970-F23E-49A0-B7DB-BF73C61878F4}">
    <text>Not sure why dental is listed in this table? We should be listing pharmacy, if it's not included in the DRG it's a separet pharmacy claim.</text>
  </threadedComment>
  <threadedComment ref="C283" dT="2021-06-04T04:29:21.58" personId="{284446C0-4D90-42EB-A02E-E708D2B8C020}" id="{AAE12310-E459-4329-8725-D85FA127996D}" parentId="{ECBCE970-F23E-49A0-B7DB-BF73C61878F4}">
    <text>Please reference C205</text>
  </threadedComment>
  <threadedComment ref="B291" dT="2021-05-19T21:13:51.15" personId="{7A22F4FA-2165-4BC0-98A3-41DAFF9CB289}" id="{C0A3C013-9623-4C65-B4A9-6EC9FA42201D}">
    <text>I dont feel confortable reviewing this section. I want Rosemary or someone from that bureau to review and make sure the mapping and business rules are correct for this data is listed correctly.</text>
  </threadedComment>
  <threadedComment ref="C292" dT="2021-05-19T21:13:34.66" personId="{7A22F4FA-2165-4BC0-98A3-41DAFF9CB289}" id="{8DA8041A-3A61-4DE0-AD87-DA0D33EEF232}">
    <text>Not sure why dental is listed in this table? We should be listing pharmacy, if it's not included in the DRG it's a separet pharmacy claim.</text>
  </threadedComment>
  <threadedComment ref="C292" dT="2021-06-04T04:50:29.23" personId="{284446C0-4D90-42EB-A02E-E708D2B8C020}" id="{9DF79F68-0301-45BC-93F4-58C431BC4A8A}" parentId="{8DA8041A-3A61-4DE0-AD87-DA0D33EEF232}">
    <text>Please reference C100</text>
  </threadedComment>
  <threadedComment ref="C301" dT="2021-05-19T21:13:34.66" personId="{7A22F4FA-2165-4BC0-98A3-41DAFF9CB289}" id="{25902A15-8A9C-4389-A163-B232A9553B64}">
    <text>Not sure why dental is listed in this table? We should be listing pharmacy, if it's not included in the DRG it's a separet pharmacy claim.</text>
  </threadedComment>
  <threadedComment ref="C301" dT="2021-06-04T04:50:33.32" personId="{284446C0-4D90-42EB-A02E-E708D2B8C020}" id="{0862AD78-7977-47A8-8C07-926578FFB284}" parentId="{25902A15-8A9C-4389-A163-B232A9553B64}">
    <text>Please reference C100</text>
  </threadedComment>
  <threadedComment ref="C310" dT="2021-05-19T21:14:43.88" personId="{7A22F4FA-2165-4BC0-98A3-41DAFF9CB289}" id="{9E8F0DB4-617F-4797-B651-BC153210387F}">
    <text>Not sure why dental is listed in this table? We should be listing pharmacy, if it's not included in the DRG it's a separet pharmacy claim.</text>
  </threadedComment>
  <threadedComment ref="C310" dT="2021-06-04T04:50:40.15" personId="{284446C0-4D90-42EB-A02E-E708D2B8C020}" id="{95A31E76-4413-4FA8-B513-232C1CDACCCC}" parentId="{9E8F0DB4-617F-4797-B651-BC153210387F}">
    <text>Please reference C100</text>
  </threadedComment>
  <threadedComment ref="C318" dT="2021-05-19T21:15:06.37" personId="{7A22F4FA-2165-4BC0-98A3-41DAFF9CB289}" id="{3C46F228-299B-4A00-83B8-88E6E4D34588}">
    <text>Not sure why dental is listed in this table? We should be listing pharmacy, if it's not included in the DRG it's a separet pharmacy claim.</text>
  </threadedComment>
  <threadedComment ref="C318" dT="2021-06-04T04:38:30.43" personId="{284446C0-4D90-42EB-A02E-E708D2B8C020}" id="{48BF7FA0-F73B-4742-9F78-A887F8AD6087}" parentId="{3C46F228-299B-4A00-83B8-88E6E4D34588}">
    <text>Reference C100</text>
  </threadedComment>
  <threadedComment ref="J318" dT="2021-05-20T20:27:43.42" personId="{7A22F4FA-2165-4BC0-98A3-41DAFF9CB289}" id="{EE6D81BE-8C60-4E40-B2DC-E8B2FEE67565}">
    <text>Are we also inculdeing the Medicare and Unduplicated count of clients?</text>
  </threadedComment>
  <threadedComment ref="C328" dT="2021-05-19T21:15:06.37" personId="{7A22F4FA-2165-4BC0-98A3-41DAFF9CB289}" id="{BF6FDC9F-B04B-4AF9-862C-2AA7361858BA}">
    <text>Not sure why dental is listed in this table? We should be listing pharmacy, if it's not included in the DRG it's a separet pharmacy claim.</text>
  </threadedComment>
  <threadedComment ref="C328" dT="2021-06-04T04:38:30.43" personId="{284446C0-4D90-42EB-A02E-E708D2B8C020}" id="{18233CC7-C557-4299-856E-C1AF290D0B07}" parentId="{BF6FDC9F-B04B-4AF9-862C-2AA7361858BA}">
    <text>Reference C100</text>
  </threadedComment>
  <threadedComment ref="C338" dT="2021-05-19T21:15:06.37" personId="{7A22F4FA-2165-4BC0-98A3-41DAFF9CB289}" id="{46E41802-C958-4D35-8BCC-6EE87849DDB6}">
    <text>Not sure why dental is listed in this table? We should be listing pharmacy, if it's not included in the DRG it's a separet pharmacy claim.</text>
  </threadedComment>
  <threadedComment ref="C338" dT="2021-06-04T04:38:30.43" personId="{284446C0-4D90-42EB-A02E-E708D2B8C020}" id="{8EEDB0A4-E0C4-4EB2-A8CE-D635CB044034}" parentId="{46E41802-C958-4D35-8BCC-6EE87849DDB6}">
    <text>Reference C100</text>
  </threadedComment>
  <threadedComment ref="I338" dT="2021-05-20T14:39:15.61" personId="{7A22F4FA-2165-4BC0-98A3-41DAFF9CB289}" id="{11622FC3-FAFC-4B6F-B968-50032A2AF024}" done="1">
    <text>Shouldn't this include the percentage of the clients on STMII from the previous year? 
Not professional claims?</text>
  </threadedComment>
  <threadedComment ref="I338" dT="2021-06-04T04:41:47.97" personId="{284446C0-4D90-42EB-A02E-E708D2B8C020}" id="{5943E37C-DB90-467B-A92D-0566AA03A284}" parentId="{11622FC3-FAFC-4B6F-B968-50032A2AF024}">
    <text>This has been updated</text>
  </threadedComment>
  <threadedComment ref="I338" dT="2021-06-16T22:57:55.25" personId="{92BF05D1-2D39-4923-B9E9-3C426559EFB0}" id="{C22D8C90-C3A1-4FD5-982E-5C4EC9FFAC92}" parentId="{11622FC3-FAFC-4B6F-B968-50032A2AF024}">
    <text>6/16/21 - Per Jeanelle, this looks good now.</text>
  </threadedComment>
  <threadedComment ref="B345" dT="2021-05-19T21:17:46.42" personId="{7A22F4FA-2165-4BC0-98A3-41DAFF9CB289}" id="{9ADE6F72-0CC5-4101-AB05-BD007A61BC75}">
    <text>I dont feel confortable reviewing this section. I want Rosemary or someone from that bureau to review and make sure the mapping and business rules are correct for this data is listed correctly.</text>
  </threadedComment>
  <threadedComment ref="C348" dT="2021-05-19T21:17:05.76" personId="{7A22F4FA-2165-4BC0-98A3-41DAFF9CB289}" id="{C5E00995-A152-4482-9C7B-3BEDD9923AF9}">
    <text>Not sure why dental is listed in this table? We should be listing pharmacy, if it's not included in the DRG it's a separet pharmacy claim.</text>
  </threadedComment>
  <threadedComment ref="J348" dT="2021-05-20T14:40:30.98" personId="{7A22F4FA-2165-4BC0-98A3-41DAFF9CB289}" id="{D1587388-B1BC-426E-B538-047E626C860E}">
    <text>Should this also inculde net pay from the previous year?</text>
  </threadedComment>
  <threadedComment ref="I354" dT="2021-05-20T14:41:41.49" personId="{7A22F4FA-2165-4BC0-98A3-41DAFF9CB289}" id="{0AC0FC62-DD21-478B-9F4C-EEE6FA12327A}">
    <text>shouldn't this also include Net pay federal share from the previous year?</text>
  </threadedComment>
  <threadedComment ref="B356" dT="2021-05-19T21:19:20.77" personId="{7A22F4FA-2165-4BC0-98A3-41DAFF9CB289}" id="{B878034F-68F3-4E71-8EEA-8C0FC71B0AAA}">
    <text>I want to claify the business rules for this data mapping. These business rules need to be review by Shane Shariff and or Elisa Walker-Moran.</text>
  </threadedComment>
  <threadedComment ref="B361" dT="2021-05-19T21:18:55.40" personId="{7A22F4FA-2165-4BC0-98A3-41DAFF9CB289}" id="{B658042A-07FA-4692-A869-014BE878F3F9}">
    <text>I want to claify the business rules for this data mapping. These business rules need to be review by Shane Shariff and or Elisa Walker-Moran.</text>
  </threadedComment>
  <threadedComment ref="C364" dT="2021-08-05T14:57:14.85" personId="{BA96DA4E-2335-4395-B39E-973E42D8A0DF}" id="{4E54767A-2DC1-4691-8CF2-005F36FC3036}">
    <text>GL - 8/5/2021 - Updated per comment log.</text>
  </threadedComment>
  <threadedComment ref="D364" dT="2021-08-05T15:00:07.53" personId="{BA96DA4E-2335-4395-B39E-973E42D8A0DF}" id="{EB82182C-6D04-4389-BF8E-7F8C9366E606}">
    <text>GL - 8/5/2021 - Updated per comment log.</text>
  </threadedComment>
  <threadedComment ref="J364" dT="2021-05-25T03:58:43.68" personId="{78FD0115-6E7A-48A1-B611-61EFDDEC7679}" id="{1CE7FBCE-4A1B-4506-8DA7-8F21EE0B7BAC}">
    <text>These rules are not apparent from the identified columns</text>
  </threadedComment>
  <threadedComment ref="J364" dT="2021-08-05T14:53:17.83" personId="{BA96DA4E-2335-4395-B39E-973E42D8A0DF}" id="{D98F1F58-BAC6-41C3-9A28-2C467B7EA88F}" parentId="{1CE7FBCE-4A1B-4506-8DA7-8F21EE0B7BAC}">
    <text>GL - 8/5/2021 - Updated per comment log.</text>
  </threadedComment>
  <threadedComment ref="B370" dT="2021-05-19T21:20:07.55" personId="{7A22F4FA-2165-4BC0-98A3-41DAFF9CB289}" id="{A385EC24-3C3A-4B35-B11D-D94A88839BBD}">
    <text>I dont feel confortable reviewing this section. I want Rosemary or someone from that bureau to review and make sure the mapping and business rules are correct for this data is listed correctly.</text>
  </threadedComment>
  <threadedComment ref="D373" dT="2021-05-21T22:55:07.97" personId="{78FD0115-6E7A-48A1-B611-61EFDDEC7679}" id="{22588A37-AE63-4CF2-8687-7AE09D910674}">
    <text>This is probably missing ClientIdentifier</text>
  </threadedComment>
  <threadedComment ref="B378" dT="2021-05-19T21:20:20.47" personId="{7A22F4FA-2165-4BC0-98A3-41DAFF9CB289}" id="{EC4D1308-84E9-4DBF-BA30-CDA78DC97D4B}">
    <text>I dont feel confortable reviewing this section. I want Rosemary or someone from that bureau to review and make sure the mapping and business rules are correct for this data is listed correctly.</text>
  </threadedComment>
  <threadedComment ref="C381" dT="2021-05-20T14:55:10.14" personId="{7A22F4FA-2165-4BC0-98A3-41DAFF9CB289}" id="{CE22462F-1A8E-41AC-ABD5-7C6B9080A10F}" done="1">
    <text>Not sure why dental is listed in this table? We should be listing pharmacy, if it's not included in the DRG it's a separet pharmacy claim.</text>
  </threadedComment>
  <threadedComment ref="C381" dT="2021-06-04T04:46:24.25" personId="{284446C0-4D90-42EB-A02E-E708D2B8C020}" id="{197813D7-D7B8-4B76-A5ED-C6626CA5AA0A}" parentId="{CE22462F-1A8E-41AC-ABD5-7C6B9080A10F}">
    <text>Dental is removed</text>
  </threadedComment>
  <threadedComment ref="B387" dT="2021-05-19T21:22:06.95" personId="{7A22F4FA-2165-4BC0-98A3-41DAFF9CB289}" id="{2BA49285-500E-4BE8-A1FD-17BB04261CC8}">
    <text>I dont feel confortable reviewing this section. I want Rosemary or someone from that bureau to review and make sure the mapping and business rules are correct for this data is listed correctly.</text>
  </threadedComment>
  <threadedComment ref="C390" dT="2021-05-20T14:55:45.47" personId="{7A22F4FA-2165-4BC0-98A3-41DAFF9CB289}" id="{20FD41F5-129E-4DA4-BB2A-21F6FB3D0C2A}">
    <text>Not sure why dental is listed in this table? We should be listing pharmacy, if it's not included in the DRG it's a separet pharmacy claim.</text>
  </threadedComment>
  <threadedComment ref="C390" dT="2021-06-04T04:52:48.02" personId="{284446C0-4D90-42EB-A02E-E708D2B8C020}" id="{C3BFDBC7-1749-4B46-AF16-4610CEEEB9FB}" parentId="{20FD41F5-129E-4DA4-BB2A-21F6FB3D0C2A}">
    <text>Reference C100</text>
  </threadedComment>
  <threadedComment ref="J390" dT="2021-05-19T21:21:59.90" personId="{7A22F4FA-2165-4BC0-98A3-41DAFF9CB289}" id="{F5DE17D2-9B31-45E3-9B34-0CDD8147D1DC}">
    <text>What about the "T" for transport?</text>
  </threadedComment>
  <threadedComment ref="B397" dT="2021-05-19T21:22:22.04" personId="{7A22F4FA-2165-4BC0-98A3-41DAFF9CB289}" id="{1B7AF23A-0C7F-4A0F-9BD7-A4464EC77676}">
    <text>I dont feel confortable reviewing this section. I want Rosemary or someone from that bureau to review and make sure the mapping and business rules are correct for this data is listed correctly.</text>
  </threadedComment>
  <threadedComment ref="C400" dT="2021-05-20T14:55:52.16" personId="{7A22F4FA-2165-4BC0-98A3-41DAFF9CB289}" id="{37F5A182-B289-4CFF-B786-2EB9A40022C4}">
    <text>Not sure why dental is listed in this table? We should be listing pharmacy, if it's not included in the DRG it's a separet pharmacy claim.</text>
  </threadedComment>
  <threadedComment ref="C400" dT="2021-06-04T04:53:13.51" personId="{284446C0-4D90-42EB-A02E-E708D2B8C020}" id="{5C605840-9CF2-4727-9ABA-A2DA6A4EB3A7}" parentId="{37F5A182-B289-4CFF-B786-2EB9A40022C4}">
    <text>Reference C100</text>
  </threadedComment>
  <threadedComment ref="C410" dT="2021-05-20T14:56:13.22" personId="{7A22F4FA-2165-4BC0-98A3-41DAFF9CB289}" id="{2D8CD958-475F-4E3B-806E-2A35FCB4DCFA}">
    <text>Not sure why dental is listed in this table? We should be listing pharmacy, if it's not included in the DRG it's a separet pharmacy claim.</text>
  </threadedComment>
  <threadedComment ref="C410" dT="2021-06-04T04:53:28.40" personId="{284446C0-4D90-42EB-A02E-E708D2B8C020}" id="{8CF4D740-70FC-4985-ADE6-0E3910347384}" parentId="{2D8CD958-475F-4E3B-806E-2A35FCB4DCFA}">
    <text>Reference C100</text>
  </threadedComment>
  <threadedComment ref="J420" dT="2021-05-20T15:11:51.01" personId="{7A22F4FA-2165-4BC0-98A3-41DAFF9CB289}" id="{009317FB-5A33-42F3-A704-F4B4842867C4}">
    <text>Would this include the whole DRG? Would this be the SUM of also the professional claims and pharmacy? Wouldn't this SUM include any claims associated to the STMII Dates of service?  I dont want to leave out any service claims the individual receives.</text>
  </threadedComment>
  <threadedComment ref="J425" dT="2021-05-20T15:19:07.55" personId="{7A22F4FA-2165-4BC0-98A3-41DAFF9CB289}" id="{F53DFD8C-2634-4D4D-83DF-3F61C5B40538}">
    <text>Distinct count of client ID and inpatient stays.</text>
  </threadedComment>
  <threadedComment ref="J439" dT="2021-05-20T15:25:15.81" personId="{7A22F4FA-2165-4BC0-98A3-41DAFF9CB289}" id="{7C14423F-050B-4A70-905C-B7BF8BC9EEC7}">
    <text>Would this include the whole DRG? Would this be the SUM of also the professional claims and pharmacy? Wouldn't this SUM include any claims associated to the STMII Dates of service?  I dont want to leave out any service claims the individual receives.</text>
  </threadedComment>
  <threadedComment ref="K445" dT="2021-05-19T21:24:12.58" personId="{7A22F4FA-2165-4BC0-98A3-41DAFF9CB289}" id="{731BD9F2-FCF9-49FD-9CDD-685B63DD2EB3}">
    <text>New Mexico County should be listed here</text>
  </threadedComment>
  <threadedComment ref="D446" dT="2021-05-19T21:28:32.01" personId="{7A22F4FA-2165-4BC0-98A3-41DAFF9CB289}" id="{B096F1F9-1707-4B55-8883-D8A69C8D73FF}" done="1">
    <text>Will this be shown as each state the incarcerated individual is incarcerated in?</text>
  </threadedComment>
  <threadedComment ref="D446" dT="2021-06-04T05:01:16.72" personId="{284446C0-4D90-42EB-A02E-E708D2B8C020}" id="{843527B9-9817-4895-98C5-66A9B5B92F44}" parentId="{B096F1F9-1707-4B55-8883-D8A69C8D73FF}">
    <text>This is used to filter for the counties within the State of New Mexico.</text>
  </threadedComment>
  <threadedComment ref="B447" dT="2021-05-20T15:34:47.21" personId="{7A22F4FA-2165-4BC0-98A3-41DAFF9CB289}" id="{A30E9F69-FAAC-45FD-A180-6D41D9E95A0D}">
    <text>This should show a break down of what each correctional is charges for their STMII clients by federal and state share.</text>
  </threadedComment>
  <threadedComment ref="B447" dT="2021-06-04T05:01:40.51" personId="{284446C0-4D90-42EB-A02E-E708D2B8C020}" id="{01996BC5-D193-4897-AA82-061FBDA12D13}" parentId="{A30E9F69-FAAC-45FD-A180-6D41D9E95A0D}">
    <text>The drill thru for this has been added below</text>
  </threadedComment>
  <threadedComment ref="C447" dT="2021-05-20T15:35:30.56" personId="{7A22F4FA-2165-4BC0-98A3-41DAFF9CB289}" id="{E584B3DE-F2B5-465A-A663-DF56EE0B561F}">
    <text>Are the individuals COE listed in the tabels?</text>
  </threadedComment>
  <threadedComment ref="C447" dT="2021-06-04T05:02:23.52" personId="{284446C0-4D90-42EB-A02E-E708D2B8C020}" id="{21461345-F5C0-4B2E-8A67-B9D56A5F06DC}" parentId="{E584B3DE-F2B5-465A-A663-DF56EE0B561F}">
    <text>The entire STMII tab is filtered for COE 54</text>
  </threadedComment>
  <threadedComment ref="J447" dT="2021-05-19T21:29:56.82" personId="{7A22F4FA-2165-4BC0-98A3-41DAFF9CB289}" id="{597765E7-EABB-491A-9732-65E1EB9A37D8}">
    <text>Should be the total amount of professional claims and transport claims. This number should reflect the total cost the incarcerated individual occured during the suspension period.</text>
  </threadedComment>
  <threadedComment ref="J447" dT="2021-06-04T05:04:05.96" personId="{284446C0-4D90-42EB-A02E-E708D2B8C020}" id="{26FCE57A-D91A-48BB-9B85-F5530B3254DC}" parentId="{597765E7-EABB-491A-9732-65E1EB9A37D8}">
    <text>This particular visual's requirement is to display only Inpatient Net Pay by County</text>
  </threadedComment>
  <threadedComment ref="K453" dT="2021-05-19T21:24:12.58" personId="{7A22F4FA-2165-4BC0-98A3-41DAFF9CB289}" id="{3770E432-561D-4D07-9126-39AA2B52B3E3}">
    <text>New Mexico County should be listed here</text>
  </threadedComment>
  <threadedComment ref="J464" dT="2021-05-20T16:14:20.52" personId="{7A22F4FA-2165-4BC0-98A3-41DAFF9CB289}" id="{80CBD1F0-2B97-46F1-8818-CC6FE3BF74F2}">
    <text>Distinct Count of all Inpatient visits the incarcerated individual popualtion only.</text>
  </threadedComment>
  <threadedComment ref="J464" dT="2021-06-04T05:05:02.92" personId="{284446C0-4D90-42EB-A02E-E708D2B8C020}" id="{B6BE1F0E-7719-47F7-BD68-F033A80598E0}" parentId="{80CBD1F0-2B97-46F1-8818-CC6FE3BF74F2}">
    <text>Business rule is updated</text>
  </threadedComment>
  <threadedComment ref="C497" dT="2021-05-20T16:18:18.10" personId="{7A22F4FA-2165-4BC0-98A3-41DAFF9CB289}" id="{B425905D-F831-40A6-8065-061446D6A7A7}">
    <text xml:space="preserve">Not sure why the dental table is getting pulled here? 
</text>
  </threadedComment>
  <threadedComment ref="C497" dT="2021-06-04T05:06:00.24" personId="{284446C0-4D90-42EB-A02E-E708D2B8C020}" id="{E5ECB795-3CC5-49F0-B5F9-174E9F6FD324}" parentId="{B425905D-F831-40A6-8065-061446D6A7A7}">
    <text>Dental is removed</text>
  </threadedComment>
  <threadedComment ref="C497" dT="2021-08-05T14:57:55.82" personId="{BA96DA4E-2335-4395-B39E-973E42D8A0DF}" id="{7C85DC8F-FED9-4C72-9AA3-5BA470D88CFC}" parentId="{B425905D-F831-40A6-8065-061446D6A7A7}">
    <text>GL - 8/5/2021 - Updated per comment log.</text>
  </threadedComment>
  <threadedComment ref="D497" dT="2021-08-05T15:00:21.81" personId="{BA96DA4E-2335-4395-B39E-973E42D8A0DF}" id="{C2E48FB5-3D9D-40AF-8865-EBD7726DAD82}">
    <text>GL - 8/5/2021 - Updated per comment log.</text>
  </threadedComment>
  <threadedComment ref="E497" dT="2021-08-05T15:03:54.96" personId="{BA96DA4E-2335-4395-B39E-973E42D8A0DF}" id="{2D00F2DC-3246-4B11-9590-EB6317BA7E51}">
    <text>GL - 8/5/2021 - Updated per comment log.</text>
  </threadedComment>
  <threadedComment ref="J497" dT="2021-05-20T16:20:28.95" personId="{7A22F4FA-2165-4BC0-98A3-41DAFF9CB289}" id="{3D23E5C8-20F1-4AA9-8696-E9B247A01171}">
    <text>The professional claim is an additional compont of the inpatient hospital claim. Please clarify the business rules.</text>
  </threadedComment>
  <threadedComment ref="J497" dT="2021-06-04T05:06:45.81" personId="{284446C0-4D90-42EB-A02E-E708D2B8C020}" id="{7FCEB2B6-5C8D-4F2A-9D09-55D3D50C1A0C}" parentId="{3D23E5C8-20F1-4AA9-8696-E9B247A01171}">
    <text>Business rule is updated</text>
  </threadedComment>
  <threadedComment ref="J497" dT="2021-08-05T14:53:34.07" personId="{BA96DA4E-2335-4395-B39E-973E42D8A0DF}" id="{1201FF63-A8EE-4033-9BAC-0C72136A97BA}" parentId="{3D23E5C8-20F1-4AA9-8696-E9B247A01171}">
    <text>GL - 8/5/2021 - Updated per comment log.</text>
  </threadedComment>
  <threadedComment ref="C503" dT="2021-05-20T16:18:18.10" personId="{7A22F4FA-2165-4BC0-98A3-41DAFF9CB289}" id="{98F640F8-4D77-4F47-A2D8-A4DA98BF6C8F}">
    <text xml:space="preserve">Not sure why the dental table is getting pulled here? 
</text>
  </threadedComment>
  <threadedComment ref="C503" dT="2021-06-04T05:06:00.24" personId="{284446C0-4D90-42EB-A02E-E708D2B8C020}" id="{73378ABE-B606-48AA-BB44-F219C40E253B}" parentId="{98F640F8-4D77-4F47-A2D8-A4DA98BF6C8F}">
    <text>Dental is removed</text>
  </threadedComment>
  <threadedComment ref="C503" dT="2021-08-05T14:58:11.03" personId="{BA96DA4E-2335-4395-B39E-973E42D8A0DF}" id="{B3A63F53-6A70-41DB-B2A9-3000CDBD4338}" parentId="{98F640F8-4D77-4F47-A2D8-A4DA98BF6C8F}">
    <text>GL - 8/5/2021 - Updated per comment log.</text>
  </threadedComment>
  <threadedComment ref="D503" dT="2021-08-05T15:00:39.04" personId="{BA96DA4E-2335-4395-B39E-973E42D8A0DF}" id="{EE1D7C30-DE21-40CD-B2CB-2A243C033A30}">
    <text>GL - 8/5/2021 - Updated per comment log.</text>
  </threadedComment>
  <threadedComment ref="E503" dT="2021-08-05T15:04:11.01" personId="{BA96DA4E-2335-4395-B39E-973E42D8A0DF}" id="{7A8851FE-83FA-4F47-955B-BE0E205BFB3C}">
    <text>GL - 8/5/2021 - Updated per comment log.</text>
  </threadedComment>
  <threadedComment ref="J503" dT="2021-05-20T16:20:28.95" personId="{7A22F4FA-2165-4BC0-98A3-41DAFF9CB289}" id="{D554DF7C-F828-4689-B81E-9CAC44631A91}">
    <text>The professional claim is an additional compont of the inpatient hospital claim. Please clarify the business rules.</text>
  </threadedComment>
  <threadedComment ref="J503" dT="2021-06-04T05:06:45.81" personId="{284446C0-4D90-42EB-A02E-E708D2B8C020}" id="{30D1027C-D3E3-48B6-B8C1-4D207B3AF425}" parentId="{D554DF7C-F828-4689-B81E-9CAC44631A91}">
    <text>Business rule is updated</text>
  </threadedComment>
  <threadedComment ref="J503" dT="2021-08-05T14:53:46.90" personId="{BA96DA4E-2335-4395-B39E-973E42D8A0DF}" id="{B1F0B802-8459-45DF-A712-29377AF75294}" parentId="{D554DF7C-F828-4689-B81E-9CAC44631A91}">
    <text>GL - 8/5/2021 - Updated per comment log.</text>
  </threadedComment>
  <threadedComment ref="C509" dT="2021-05-20T16:18:18.10" personId="{7A22F4FA-2165-4BC0-98A3-41DAFF9CB289}" id="{C3F2F827-F2FE-40A0-9F42-5A997A5C0682}" done="1">
    <text xml:space="preserve">Not sure why the dental table is getting pulled here? 
</text>
  </threadedComment>
  <threadedComment ref="C509" dT="2021-06-04T05:06:00.24" personId="{284446C0-4D90-42EB-A02E-E708D2B8C020}" id="{86E8F325-52CC-4F0F-8D5A-C9ECBD07E337}" parentId="{C3F2F827-F2FE-40A0-9F42-5A997A5C0682}">
    <text>Dental is removed</text>
  </threadedComment>
  <threadedComment ref="C515" dT="2021-05-20T16:18:18.10" personId="{7A22F4FA-2165-4BC0-98A3-41DAFF9CB289}" id="{4E2D60D9-FE61-4669-97F2-11EF64CB9812}" done="1">
    <text xml:space="preserve">Not sure why the dental table is getting pulled here? 
</text>
  </threadedComment>
  <threadedComment ref="C515" dT="2021-06-04T05:06:00.24" personId="{284446C0-4D90-42EB-A02E-E708D2B8C020}" id="{C198256E-3EBA-4FF4-B4DD-955CFC93E95D}" parentId="{4E2D60D9-FE61-4669-97F2-11EF64CB9812}">
    <text>Dental is removed</text>
  </threadedComment>
  <threadedComment ref="J515" dT="2021-08-05T15:06:46.20" personId="{BA96DA4E-2335-4395-B39E-973E42D8A0DF}" id="{31544AF8-6AF6-4E85-9A55-D51F5C4D37E9}">
    <text>GL - 8/5/2021 - Updated per comment log.</text>
  </threadedComment>
  <threadedComment ref="C521" dT="2021-05-20T16:18:18.10" personId="{7A22F4FA-2165-4BC0-98A3-41DAFF9CB289}" id="{4613EFAE-D1EE-4AF4-BF55-03013A199A32}" done="1">
    <text xml:space="preserve">Not sure why the dental table is getting pulled here? 
</text>
  </threadedComment>
  <threadedComment ref="C521" dT="2021-06-04T05:06:00.24" personId="{284446C0-4D90-42EB-A02E-E708D2B8C020}" id="{8E4822E9-23B3-477F-AF4B-96D889A3A7F1}" parentId="{4613EFAE-D1EE-4AF4-BF55-03013A199A32}">
    <text>Dental is removed</text>
  </threadedComment>
  <threadedComment ref="J521" dT="2021-05-20T16:24:26.47" personId="{7A22F4FA-2165-4BC0-98A3-41DAFF9CB289}" id="{C7F40299-E076-4B3F-A40E-4CE99CD9B13A}">
    <text>Place of Service code for professional claim should be "23" NOT "24". Thank you</text>
  </threadedComment>
  <threadedComment ref="J521" dT="2021-06-04T05:08:26.78" personId="{284446C0-4D90-42EB-A02E-E708D2B8C020}" id="{0CD0FDA8-A24D-46DB-92EC-B72349383680}" parentId="{C7F40299-E076-4B3F-A40E-4CE99CD9B13A}">
    <text>Business Rule has been updated</text>
  </threadedComment>
  <threadedComment ref="J521" dT="2021-08-05T15:07:04.04" personId="{BA96DA4E-2335-4395-B39E-973E42D8A0DF}" id="{CD15858F-7B67-4C59-BB33-3D5A38468FA4}" parentId="{C7F40299-E076-4B3F-A40E-4CE99CD9B13A}">
    <text>GL - 8/5/2021 - Updated per comment log.</text>
  </threadedComment>
  <threadedComment ref="C527" dT="2021-05-20T16:18:18.10" personId="{7A22F4FA-2165-4BC0-98A3-41DAFF9CB289}" id="{E274FE3A-2B97-4A14-8408-9DDC876F5280}" done="1">
    <text xml:space="preserve">Not sure why the dental table is getting pulled here? 
</text>
  </threadedComment>
  <threadedComment ref="C527" dT="2021-06-04T05:06:00.24" personId="{284446C0-4D90-42EB-A02E-E708D2B8C020}" id="{E351294E-EADD-4FF4-9B0E-970109195232}" parentId="{E274FE3A-2B97-4A14-8408-9DDC876F5280}">
    <text>Dental is removed</text>
  </threadedComment>
  <threadedComment ref="B533" dT="2021-05-20T16:23:45.83" personId="{7A22F4FA-2165-4BC0-98A3-41DAFF9CB289}" id="{82002B1A-73EE-4491-AC74-BE2AB3BBA14B}">
    <text>Would like Rosemay and system to review.</text>
  </threadedComment>
  <threadedComment ref="B534" dT="2021-08-05T14:55:17.18" personId="{BA96DA4E-2335-4395-B39E-973E42D8A0DF}" id="{440491A9-1755-4085-824D-E107F898369A}">
    <text>GL - 8/5/2021 - Updated per comment log.</text>
  </threadedComment>
  <threadedComment ref="C534" dT="2021-08-05T14:55:42.02" personId="{BA96DA4E-2335-4395-B39E-973E42D8A0DF}" id="{0660F62C-B08A-41F2-AFA4-864BA9D5D903}">
    <text>GL - 8/5/2021 - Updated per comment log.</text>
  </threadedComment>
  <threadedComment ref="D534" dT="2021-05-23T14:48:41.71" personId="{78FD0115-6E7A-48A1-B611-61EFDDEC7679}" id="{4941B3EA-84FC-47B7-8A05-EC254947F375}">
    <text>CLIENT_ID is not a valid column name in the EEM schema</text>
  </threadedComment>
  <threadedComment ref="D534" dT="2021-06-04T02:02:02.65" personId="{284446C0-4D90-42EB-A02E-E708D2B8C020}" id="{E8506BEB-5F4C-4B58-9925-F567E073441A}" parentId="{4941B3EA-84FC-47B7-8A05-EC254947F375}">
    <text>CLIENT_ID has been updated to CLIENTIDENTIFIER throughout the document.</text>
  </threadedComment>
  <threadedComment ref="D534" dT="2021-08-05T15:01:04.60" personId="{BA96DA4E-2335-4395-B39E-973E42D8A0DF}" id="{DCA5650C-00C6-426C-B4FC-CAE50F2EBF19}" parentId="{4941B3EA-84FC-47B7-8A05-EC254947F375}">
    <text>GL - 8/5/2021 - Updated per comment log.</text>
  </threadedComment>
  <threadedComment ref="E534" dT="2021-08-05T15:04:43.65" personId="{BA96DA4E-2335-4395-B39E-973E42D8A0DF}" id="{8836846C-9D41-425B-9B98-8C3A9C5580D0}">
    <text>GL - 8/5/2021 - Updated per comment log.</text>
  </threadedComment>
  <threadedComment ref="F534" dT="2021-08-05T15:05:41.84" personId="{BA96DA4E-2335-4395-B39E-973E42D8A0DF}" id="{B8881F86-F1E6-4FB4-9AF6-170087197DDA}">
    <text>GL - 8/5/2021 - Updated per comment log.</text>
  </threadedComment>
  <threadedComment ref="J534" dT="2021-08-05T14:54:03.21" personId="{BA96DA4E-2335-4395-B39E-973E42D8A0DF}" id="{080DF6C9-5F12-4D4C-8BC6-39EEBF833C35}">
    <text>GL - 8/5/2021 - Updated per comment log.</text>
  </threadedComment>
  <threadedComment ref="B537" dT="2021-05-20T15:53:46.70" personId="{7A22F4FA-2165-4BC0-98A3-41DAFF9CB289}" id="{51C9774B-4AD5-41EC-9204-865BC4A62B62}">
    <text>This section needs to be reviewed by Rosemary and someone from systems?</text>
  </threadedComment>
  <threadedComment ref="J581" dT="2021-05-20T18:19:04.97" personId="{7A22F4FA-2165-4BC0-98A3-41DAFF9CB289}" id="{08BD77B1-0AE7-4E16-B09B-059E7433C8A0}">
    <text>I want to claify the business rules for this data mapping. These business rules need to be review by Shane Shariff, Carlos Ulibarri and or Elisa Walker-Moran.
Spoke to Carlos Ulibarri - He said the PMPM is a rate per person over the contract period. It's a fixed amount</text>
  </threadedComment>
  <threadedComment ref="J587" dT="2021-05-20T18:19:24.33" personId="{7A22F4FA-2165-4BC0-98A3-41DAFF9CB289}" id="{AF0FC7CB-F016-4F9D-B992-C3E84E50CFC2}">
    <text>I want to claify the business rules for this data mapping. These business rules need to be review by Shane Shariff, Carlos Ulibarri and or Elisa Walker-Moran.</text>
  </threadedComment>
  <threadedComment ref="C593" dT="2021-08-05T14:58:45.58" personId="{BA96DA4E-2335-4395-B39E-973E42D8A0DF}" id="{300E7B77-2D60-4D98-902C-9E335EC8AADB}">
    <text>GL - 8/5/2021 - Updated per comment log.</text>
  </threadedComment>
  <threadedComment ref="D593" dT="2021-08-05T15:02:39.65" personId="{BA96DA4E-2335-4395-B39E-973E42D8A0DF}" id="{38C0FEAB-8E82-4836-AEA7-6E7915E3D6B8}">
    <text>GL - 8/5/2021 - Updated per comment log.</text>
  </threadedComment>
  <threadedComment ref="J593" dT="2021-05-20T18:19:15.78" personId="{7A22F4FA-2165-4BC0-98A3-41DAFF9CB289}" id="{9DA17BAE-A0EE-4C70-BB7F-91EDA444334A}">
    <text>I want to claify the business rules for this data mapping. These business rules need to be review by Shane Shariff, Carlos Ulibarri and or Elisa Walker-Moran.</text>
  </threadedComment>
  <threadedComment ref="J593" dT="2021-08-05T14:54:23.40" personId="{BA96DA4E-2335-4395-B39E-973E42D8A0DF}" id="{1DBD58D5-FC3F-49EE-903D-ADA4E4AC9D07}" parentId="{9DA17BAE-A0EE-4C70-BB7F-91EDA444334A}">
    <text>GL - 8/5/2021 - Updated per comment log.</text>
  </threadedComment>
  <threadedComment ref="K600" dT="2021-05-20T20:31:50.56" personId="{7A22F4FA-2165-4BC0-98A3-41DAFF9CB289}" id="{419B9AA9-2746-4AD7-87B7-FBA5804FB1FC}">
    <text>I thought this time frame was different for readmissions for inpaient hospital stays?</text>
  </threadedComment>
  <threadedComment ref="K600" dT="2021-06-04T04:44:15.90" personId="{284446C0-4D90-42EB-A02E-E708D2B8C020}" id="{7EA726C9-242C-4BD2-909C-BFCC863E4837}" parentId="{419B9AA9-2746-4AD7-87B7-FBA5804FB1FC}">
    <text>These are the segments identified in the design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b:/s/H20/MMISR/ED/EbzObXZRvGZMktPl13BybiMBmEq0tRprrcGcX2mz7zJqtg?e=SZPCk9"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4021-80BA-48BC-9619-C1CF134F018C}">
  <sheetPr codeName="Sheet1">
    <tabColor rgb="FFB2DBFF"/>
  </sheetPr>
  <dimension ref="A1:Y46"/>
  <sheetViews>
    <sheetView zoomScale="160" workbookViewId="0">
      <selection activeCell="D35" sqref="D35"/>
    </sheetView>
  </sheetViews>
  <sheetFormatPr defaultColWidth="8.42578125" defaultRowHeight="12.75"/>
  <cols>
    <col min="1" max="1" width="31.140625" style="1" customWidth="1"/>
    <col min="2" max="2" width="0" style="1" hidden="1" customWidth="1"/>
    <col min="3" max="3" width="49.42578125" style="1" customWidth="1"/>
    <col min="4" max="16384" width="8.42578125" style="1"/>
  </cols>
  <sheetData>
    <row r="1" spans="1:25">
      <c r="A1" s="223"/>
      <c r="B1" s="223"/>
      <c r="C1" s="223"/>
      <c r="D1" s="223"/>
      <c r="E1" s="224"/>
      <c r="F1" s="225"/>
    </row>
    <row r="2" spans="1:25">
      <c r="A2" s="223"/>
      <c r="B2" s="223"/>
      <c r="C2" s="223"/>
      <c r="D2" s="223"/>
      <c r="E2" s="224"/>
      <c r="F2" s="225"/>
    </row>
    <row r="3" spans="1:25">
      <c r="A3" s="223"/>
      <c r="B3" s="223"/>
      <c r="C3" s="223"/>
      <c r="D3" s="223"/>
      <c r="E3" s="224"/>
      <c r="F3" s="225"/>
    </row>
    <row r="4" spans="1:25">
      <c r="A4" s="223"/>
      <c r="B4" s="223"/>
      <c r="C4" s="223"/>
      <c r="D4" s="223"/>
      <c r="E4" s="224"/>
      <c r="F4" s="225"/>
    </row>
    <row r="5" spans="1:25">
      <c r="A5" s="223"/>
      <c r="B5" s="223"/>
      <c r="C5" s="223"/>
      <c r="D5" s="223"/>
      <c r="E5" s="224"/>
      <c r="F5" s="225"/>
    </row>
    <row r="6" spans="1:25">
      <c r="A6" s="223"/>
      <c r="B6" s="223"/>
      <c r="C6" s="223"/>
      <c r="D6" s="223"/>
      <c r="E6" s="224"/>
      <c r="F6" s="225"/>
    </row>
    <row r="7" spans="1:25">
      <c r="A7" s="223"/>
      <c r="B7" s="223"/>
      <c r="C7" s="223"/>
      <c r="D7" s="223"/>
      <c r="E7" s="224"/>
      <c r="F7" s="225"/>
    </row>
    <row r="8" spans="1:25">
      <c r="A8" s="223"/>
      <c r="B8" s="223"/>
      <c r="C8" s="223"/>
      <c r="D8" s="223"/>
      <c r="E8" s="224"/>
      <c r="F8" s="225"/>
    </row>
    <row r="9" spans="1:25">
      <c r="A9" s="223"/>
      <c r="B9" s="223"/>
      <c r="C9" s="223"/>
      <c r="D9" s="223"/>
      <c r="E9" s="224"/>
      <c r="F9" s="225"/>
    </row>
    <row r="10" spans="1:25">
      <c r="A10" s="223"/>
      <c r="B10" s="223"/>
      <c r="C10" s="223"/>
      <c r="D10" s="223"/>
      <c r="E10" s="224"/>
      <c r="F10" s="225"/>
    </row>
    <row r="11" spans="1:25">
      <c r="A11" s="223"/>
      <c r="B11" s="223"/>
      <c r="C11" s="223"/>
      <c r="D11" s="223"/>
      <c r="E11" s="224"/>
      <c r="F11" s="225"/>
    </row>
    <row r="12" spans="1:25">
      <c r="A12" s="223"/>
      <c r="B12" s="223"/>
      <c r="C12" s="223"/>
      <c r="D12" s="223"/>
      <c r="E12" s="224"/>
      <c r="F12" s="225"/>
    </row>
    <row r="13" spans="1:25" ht="45" customHeight="1">
      <c r="A13" s="226"/>
      <c r="B13" s="226"/>
      <c r="C13" s="226"/>
      <c r="D13" s="226"/>
      <c r="E13" s="227"/>
      <c r="F13" s="225"/>
    </row>
    <row r="14" spans="1:25">
      <c r="A14" s="228"/>
      <c r="B14" s="228"/>
      <c r="C14" s="228"/>
      <c r="D14" s="228"/>
      <c r="E14" s="229"/>
      <c r="F14" s="225"/>
    </row>
    <row r="15" spans="1:25" ht="18.75">
      <c r="A15" s="248" t="s">
        <v>0</v>
      </c>
      <c r="B15" s="248"/>
      <c r="C15" s="249" t="s">
        <v>1</v>
      </c>
      <c r="D15" s="249"/>
      <c r="E15" s="249"/>
      <c r="F15" s="230"/>
      <c r="G15" s="2"/>
      <c r="H15" s="2"/>
      <c r="I15" s="2"/>
      <c r="J15" s="2"/>
      <c r="K15" s="2"/>
      <c r="L15" s="2"/>
      <c r="M15" s="2"/>
      <c r="N15" s="2"/>
      <c r="O15" s="2"/>
      <c r="P15" s="2"/>
      <c r="Q15" s="2"/>
      <c r="R15" s="2"/>
      <c r="S15" s="2"/>
      <c r="T15" s="2"/>
      <c r="U15" s="2"/>
      <c r="V15" s="2"/>
      <c r="W15" s="2"/>
      <c r="X15" s="2"/>
      <c r="Y15" s="2"/>
    </row>
    <row r="16" spans="1:25" ht="18.75">
      <c r="A16" s="248" t="s">
        <v>2</v>
      </c>
      <c r="B16" s="248"/>
      <c r="C16" s="249"/>
      <c r="D16" s="249"/>
      <c r="E16" s="249"/>
      <c r="F16" s="230"/>
      <c r="G16" s="2"/>
      <c r="H16" s="2"/>
      <c r="I16" s="2"/>
      <c r="J16" s="2"/>
      <c r="K16" s="2"/>
      <c r="L16" s="2"/>
      <c r="M16" s="2"/>
      <c r="N16" s="2"/>
      <c r="O16" s="2"/>
      <c r="P16" s="2"/>
      <c r="Q16" s="2"/>
      <c r="R16" s="2"/>
      <c r="S16" s="2"/>
      <c r="T16" s="2"/>
      <c r="U16" s="2"/>
      <c r="V16" s="2"/>
      <c r="W16" s="2"/>
      <c r="X16" s="2"/>
      <c r="Y16" s="2"/>
    </row>
    <row r="17" spans="1:25" ht="18.75">
      <c r="A17" s="248" t="s">
        <v>3</v>
      </c>
      <c r="B17" s="248"/>
      <c r="C17" s="249" t="s">
        <v>4</v>
      </c>
      <c r="D17" s="249"/>
      <c r="E17" s="249"/>
      <c r="F17" s="230"/>
      <c r="G17" s="2"/>
      <c r="H17" s="2"/>
      <c r="I17" s="2"/>
      <c r="J17" s="2"/>
      <c r="K17" s="2"/>
      <c r="L17" s="2"/>
      <c r="M17" s="2"/>
      <c r="N17" s="2"/>
      <c r="O17" s="2"/>
      <c r="P17" s="2"/>
      <c r="Q17" s="2"/>
      <c r="R17" s="2"/>
      <c r="S17" s="2"/>
      <c r="T17" s="2"/>
      <c r="U17" s="2"/>
      <c r="V17" s="2"/>
      <c r="W17" s="2"/>
      <c r="X17" s="2"/>
      <c r="Y17" s="2"/>
    </row>
    <row r="18" spans="1:25" ht="18.75">
      <c r="A18" s="248" t="s">
        <v>5</v>
      </c>
      <c r="B18" s="248"/>
      <c r="C18" s="249"/>
      <c r="D18" s="249"/>
      <c r="E18" s="249"/>
      <c r="F18" s="230"/>
      <c r="G18" s="2"/>
      <c r="H18" s="2"/>
      <c r="I18" s="2"/>
      <c r="J18" s="2"/>
      <c r="K18" s="2"/>
      <c r="L18" s="2"/>
      <c r="M18" s="2"/>
      <c r="N18" s="2"/>
      <c r="O18" s="2"/>
      <c r="P18" s="2"/>
      <c r="Q18" s="2"/>
      <c r="R18" s="2"/>
      <c r="S18" s="2"/>
      <c r="T18" s="2"/>
      <c r="U18" s="2"/>
      <c r="V18" s="2"/>
      <c r="W18" s="2"/>
      <c r="X18" s="2"/>
      <c r="Y18" s="2"/>
    </row>
    <row r="19" spans="1:25" ht="18.75">
      <c r="A19" s="248" t="s">
        <v>6</v>
      </c>
      <c r="B19" s="248"/>
      <c r="C19" s="251" t="s">
        <v>7</v>
      </c>
      <c r="D19" s="252"/>
      <c r="E19" s="253"/>
      <c r="F19" s="230"/>
      <c r="G19" s="2"/>
      <c r="H19" s="2"/>
      <c r="I19" s="2"/>
      <c r="J19" s="2"/>
      <c r="K19" s="2"/>
      <c r="L19" s="2"/>
      <c r="M19" s="2"/>
      <c r="N19" s="2"/>
      <c r="O19" s="2"/>
      <c r="P19" s="2"/>
      <c r="Q19" s="2"/>
      <c r="R19" s="2"/>
      <c r="S19" s="2"/>
      <c r="T19" s="2"/>
      <c r="U19" s="2"/>
      <c r="V19" s="2"/>
      <c r="W19" s="2"/>
      <c r="X19" s="2"/>
      <c r="Y19" s="2"/>
    </row>
    <row r="20" spans="1:25" ht="18.75">
      <c r="A20" s="248" t="s">
        <v>8</v>
      </c>
      <c r="B20" s="248"/>
      <c r="C20" s="249" t="s">
        <v>9</v>
      </c>
      <c r="D20" s="249"/>
      <c r="E20" s="249"/>
      <c r="F20" s="230"/>
      <c r="G20" s="2"/>
      <c r="H20" s="2"/>
      <c r="I20" s="2"/>
      <c r="J20" s="2"/>
      <c r="K20" s="2"/>
      <c r="L20" s="2"/>
      <c r="M20" s="2"/>
      <c r="N20" s="2"/>
      <c r="O20" s="2"/>
      <c r="P20" s="2"/>
      <c r="Q20" s="2"/>
      <c r="R20" s="2"/>
      <c r="S20" s="2"/>
      <c r="T20" s="2"/>
      <c r="U20" s="2"/>
      <c r="V20" s="2"/>
      <c r="W20" s="2"/>
      <c r="X20" s="2"/>
      <c r="Y20" s="2"/>
    </row>
    <row r="21" spans="1:25" ht="18.75">
      <c r="A21" s="248" t="s">
        <v>10</v>
      </c>
      <c r="B21" s="248"/>
      <c r="C21" s="250">
        <v>44628</v>
      </c>
      <c r="D21" s="249"/>
      <c r="E21" s="249"/>
      <c r="F21" s="230"/>
      <c r="G21" s="2"/>
      <c r="H21" s="2"/>
      <c r="I21" s="2"/>
      <c r="J21" s="2"/>
      <c r="K21" s="2"/>
      <c r="L21" s="2"/>
      <c r="M21" s="2"/>
      <c r="N21" s="2"/>
      <c r="O21" s="2"/>
      <c r="P21" s="2"/>
      <c r="Q21" s="2"/>
      <c r="R21" s="2"/>
      <c r="S21" s="2"/>
      <c r="T21" s="2"/>
      <c r="U21" s="2"/>
      <c r="V21" s="2"/>
      <c r="W21" s="2"/>
      <c r="X21" s="2"/>
      <c r="Y21" s="2"/>
    </row>
    <row r="22" spans="1:25">
      <c r="A22" s="231"/>
      <c r="B22" s="231"/>
      <c r="C22" s="231"/>
      <c r="D22" s="231"/>
      <c r="E22" s="231"/>
      <c r="F22" s="225"/>
      <c r="G22" s="2"/>
      <c r="H22" s="2"/>
      <c r="I22" s="2"/>
      <c r="J22" s="2"/>
      <c r="K22" s="2"/>
      <c r="L22" s="2"/>
      <c r="M22" s="2"/>
      <c r="N22" s="2"/>
      <c r="O22" s="2"/>
      <c r="P22" s="2"/>
      <c r="Q22" s="2"/>
      <c r="R22" s="2"/>
      <c r="S22" s="2"/>
      <c r="T22" s="2"/>
      <c r="U22" s="2"/>
      <c r="V22" s="2"/>
      <c r="W22" s="2"/>
      <c r="X22" s="2"/>
      <c r="Y22" s="2"/>
    </row>
    <row r="23" spans="1:25">
      <c r="G23" s="2"/>
      <c r="H23" s="2"/>
      <c r="I23" s="2"/>
      <c r="J23" s="2"/>
      <c r="K23" s="2"/>
      <c r="L23" s="2"/>
      <c r="M23" s="2"/>
      <c r="N23" s="2"/>
      <c r="O23" s="2"/>
      <c r="P23" s="2"/>
      <c r="Q23" s="2"/>
      <c r="R23" s="2"/>
      <c r="S23" s="2"/>
      <c r="T23" s="2"/>
      <c r="U23" s="2"/>
      <c r="V23" s="2"/>
      <c r="W23" s="2"/>
      <c r="X23" s="2"/>
      <c r="Y23" s="2"/>
    </row>
    <row r="24" spans="1:25">
      <c r="G24" s="2"/>
      <c r="H24" s="2"/>
      <c r="I24" s="2"/>
      <c r="J24" s="2"/>
      <c r="K24" s="2"/>
      <c r="L24" s="2"/>
      <c r="M24" s="2"/>
      <c r="N24" s="2"/>
      <c r="O24" s="2"/>
      <c r="P24" s="2"/>
      <c r="Q24" s="2"/>
      <c r="R24" s="2"/>
      <c r="S24" s="2"/>
      <c r="T24" s="2"/>
      <c r="U24" s="2"/>
      <c r="V24" s="2"/>
      <c r="W24" s="2"/>
      <c r="X24" s="2"/>
      <c r="Y24" s="2"/>
    </row>
    <row r="25" spans="1:25">
      <c r="G25" s="2"/>
      <c r="H25" s="2"/>
      <c r="I25" s="2"/>
      <c r="J25" s="2"/>
      <c r="K25" s="2"/>
      <c r="L25" s="2"/>
      <c r="M25" s="2"/>
      <c r="N25" s="2"/>
      <c r="O25" s="2"/>
      <c r="P25" s="2"/>
      <c r="Q25" s="2"/>
      <c r="R25" s="2"/>
      <c r="S25" s="2"/>
      <c r="T25" s="2"/>
      <c r="U25" s="2"/>
      <c r="V25" s="2"/>
      <c r="W25" s="2"/>
      <c r="X25" s="2"/>
      <c r="Y25" s="2"/>
    </row>
    <row r="26" spans="1:25">
      <c r="G26" s="2"/>
      <c r="H26" s="2"/>
      <c r="I26" s="2"/>
      <c r="J26" s="2"/>
      <c r="K26" s="2"/>
      <c r="L26" s="2"/>
      <c r="M26" s="2"/>
      <c r="N26" s="2"/>
      <c r="O26" s="2"/>
      <c r="P26" s="2"/>
      <c r="Q26" s="2"/>
      <c r="R26" s="2"/>
      <c r="S26" s="2"/>
      <c r="T26" s="2"/>
      <c r="U26" s="2"/>
      <c r="V26" s="2"/>
      <c r="W26" s="2"/>
      <c r="X26" s="2"/>
      <c r="Y26" s="2"/>
    </row>
    <row r="27" spans="1:25" ht="13.5">
      <c r="A27" s="13"/>
      <c r="G27" s="2"/>
      <c r="H27" s="2"/>
      <c r="I27" s="2"/>
      <c r="J27" s="2"/>
      <c r="K27" s="2"/>
      <c r="L27" s="2"/>
      <c r="M27" s="2"/>
      <c r="N27" s="2"/>
      <c r="O27" s="2"/>
      <c r="P27" s="2"/>
      <c r="Q27" s="2"/>
      <c r="R27" s="2"/>
      <c r="S27" s="2"/>
      <c r="T27" s="2"/>
      <c r="U27" s="2"/>
      <c r="V27" s="2"/>
      <c r="W27" s="2"/>
      <c r="X27" s="2"/>
      <c r="Y27" s="2"/>
    </row>
    <row r="28" spans="1:25" ht="33">
      <c r="A28" s="105"/>
      <c r="B28" s="106"/>
      <c r="C28" s="106"/>
      <c r="D28" s="106"/>
      <c r="G28" s="2"/>
      <c r="H28" s="2"/>
      <c r="I28" s="2"/>
      <c r="J28" s="2"/>
      <c r="K28" s="2"/>
      <c r="L28" s="2"/>
      <c r="M28" s="2"/>
      <c r="N28" s="2"/>
      <c r="O28" s="2"/>
      <c r="P28" s="2"/>
      <c r="Q28" s="2"/>
      <c r="R28" s="2"/>
      <c r="S28" s="2"/>
      <c r="T28" s="2"/>
      <c r="U28" s="2"/>
      <c r="V28" s="2"/>
      <c r="W28" s="2"/>
      <c r="X28" s="2"/>
      <c r="Y28" s="2"/>
    </row>
    <row r="29" spans="1:25" ht="25.5">
      <c r="A29" s="104"/>
      <c r="G29" s="2"/>
      <c r="H29" s="2"/>
      <c r="I29" s="2"/>
      <c r="J29" s="2"/>
      <c r="K29" s="2"/>
      <c r="L29" s="2"/>
      <c r="M29" s="2"/>
      <c r="N29" s="2"/>
      <c r="O29" s="2"/>
      <c r="P29" s="2"/>
      <c r="Q29" s="2"/>
      <c r="R29" s="2"/>
      <c r="S29" s="2"/>
      <c r="T29" s="2"/>
      <c r="U29" s="2"/>
      <c r="V29" s="2"/>
      <c r="W29" s="2"/>
      <c r="X29" s="2"/>
      <c r="Y29" s="2"/>
    </row>
    <row r="30" spans="1:25" ht="13.5">
      <c r="A30" s="13"/>
      <c r="G30" s="2"/>
      <c r="H30" s="2"/>
      <c r="I30" s="2"/>
      <c r="J30" s="2"/>
      <c r="K30" s="2"/>
      <c r="L30" s="2"/>
      <c r="M30" s="2"/>
      <c r="N30" s="2"/>
      <c r="O30" s="2"/>
      <c r="P30" s="2"/>
      <c r="Q30" s="2"/>
      <c r="R30" s="2"/>
      <c r="S30" s="2"/>
      <c r="T30" s="2"/>
      <c r="U30" s="2"/>
      <c r="V30" s="2"/>
      <c r="W30" s="2"/>
      <c r="X30" s="2"/>
      <c r="Y30" s="2"/>
    </row>
    <row r="31" spans="1:25" ht="13.5">
      <c r="A31" s="13"/>
      <c r="G31" s="2"/>
      <c r="H31" s="2"/>
      <c r="I31" s="2"/>
      <c r="J31" s="2"/>
      <c r="K31" s="2"/>
      <c r="L31" s="2"/>
      <c r="M31" s="2"/>
      <c r="N31" s="2"/>
      <c r="O31" s="2"/>
      <c r="P31" s="2"/>
      <c r="Q31" s="2"/>
      <c r="R31" s="2"/>
      <c r="S31" s="2"/>
      <c r="T31" s="2"/>
      <c r="U31" s="2"/>
      <c r="V31" s="2"/>
      <c r="W31" s="2"/>
      <c r="X31" s="2"/>
      <c r="Y31" s="2"/>
    </row>
    <row r="32" spans="1:25" ht="13.5">
      <c r="A32" s="13"/>
      <c r="G32" s="2"/>
      <c r="H32" s="2"/>
      <c r="I32" s="2"/>
      <c r="J32" s="2"/>
      <c r="K32" s="2"/>
      <c r="L32" s="2"/>
      <c r="M32" s="2"/>
      <c r="N32" s="2"/>
      <c r="O32" s="2"/>
      <c r="P32" s="2"/>
      <c r="Q32" s="2"/>
      <c r="R32" s="2"/>
      <c r="S32" s="2"/>
      <c r="T32" s="2"/>
      <c r="U32" s="2"/>
      <c r="V32" s="2"/>
      <c r="W32" s="2"/>
      <c r="X32" s="2"/>
      <c r="Y32" s="2"/>
    </row>
    <row r="33" spans="1:25" ht="13.5">
      <c r="A33" s="13"/>
      <c r="G33" s="2"/>
      <c r="H33" s="2"/>
      <c r="I33" s="2"/>
      <c r="J33" s="2"/>
      <c r="K33" s="2"/>
      <c r="L33" s="2"/>
      <c r="M33" s="2"/>
      <c r="N33" s="2"/>
      <c r="O33" s="2"/>
      <c r="P33" s="2"/>
      <c r="Q33" s="2"/>
      <c r="R33" s="2"/>
      <c r="S33" s="2"/>
      <c r="T33" s="2"/>
      <c r="U33" s="2"/>
      <c r="V33" s="2"/>
      <c r="W33" s="2"/>
      <c r="X33" s="2"/>
      <c r="Y33" s="2"/>
    </row>
    <row r="34" spans="1:25">
      <c r="G34" s="2"/>
      <c r="H34" s="2"/>
      <c r="I34" s="2"/>
      <c r="J34" s="2"/>
      <c r="K34" s="2"/>
      <c r="L34" s="2"/>
      <c r="M34" s="2"/>
      <c r="N34" s="2"/>
      <c r="O34" s="2"/>
      <c r="P34" s="2"/>
      <c r="Q34" s="2"/>
      <c r="R34" s="2"/>
      <c r="S34" s="2"/>
      <c r="T34" s="2"/>
      <c r="U34" s="2"/>
      <c r="V34" s="2"/>
      <c r="W34" s="2"/>
      <c r="X34" s="2"/>
      <c r="Y34" s="2"/>
    </row>
    <row r="35" spans="1:25">
      <c r="G35" s="2"/>
      <c r="H35" s="2"/>
      <c r="I35" s="2"/>
      <c r="J35" s="2"/>
      <c r="K35" s="2"/>
      <c r="L35" s="2"/>
      <c r="M35" s="2"/>
      <c r="N35" s="2"/>
      <c r="O35" s="2"/>
      <c r="P35" s="2"/>
      <c r="Q35" s="2"/>
      <c r="R35" s="2"/>
      <c r="S35" s="2"/>
      <c r="T35" s="2"/>
      <c r="U35" s="2"/>
      <c r="V35" s="2"/>
      <c r="W35" s="2"/>
      <c r="X35" s="2"/>
      <c r="Y35" s="2"/>
    </row>
    <row r="36" spans="1:25">
      <c r="G36" s="2"/>
      <c r="H36" s="2"/>
      <c r="I36" s="2"/>
      <c r="J36" s="2"/>
      <c r="K36" s="2"/>
      <c r="L36" s="2"/>
      <c r="M36" s="2"/>
      <c r="N36" s="2"/>
      <c r="O36" s="2"/>
      <c r="P36" s="2"/>
      <c r="Q36" s="2"/>
      <c r="R36" s="2"/>
      <c r="S36" s="2"/>
      <c r="T36" s="2"/>
      <c r="U36" s="2"/>
      <c r="V36" s="2"/>
      <c r="W36" s="2"/>
      <c r="X36" s="2"/>
      <c r="Y36" s="2"/>
    </row>
    <row r="37" spans="1:25">
      <c r="G37" s="2"/>
      <c r="H37" s="2"/>
      <c r="I37" s="2"/>
      <c r="J37" s="2"/>
      <c r="K37" s="2"/>
      <c r="L37" s="2"/>
      <c r="M37" s="2"/>
      <c r="N37" s="2"/>
      <c r="O37" s="2"/>
      <c r="P37" s="2"/>
      <c r="Q37" s="2"/>
      <c r="R37" s="2"/>
      <c r="S37" s="2"/>
      <c r="T37" s="2"/>
      <c r="U37" s="2"/>
      <c r="V37" s="2"/>
      <c r="W37" s="2"/>
      <c r="X37" s="2"/>
      <c r="Y37" s="2"/>
    </row>
    <row r="38" spans="1:25">
      <c r="G38" s="2"/>
      <c r="H38" s="2"/>
      <c r="I38" s="2"/>
      <c r="J38" s="2"/>
      <c r="K38" s="2"/>
      <c r="L38" s="2"/>
      <c r="M38" s="2"/>
      <c r="N38" s="2"/>
      <c r="O38" s="2"/>
      <c r="P38" s="2"/>
      <c r="Q38" s="2"/>
      <c r="R38" s="2"/>
      <c r="S38" s="2"/>
      <c r="T38" s="2"/>
      <c r="U38" s="2"/>
      <c r="V38" s="2"/>
      <c r="W38" s="2"/>
      <c r="X38" s="2"/>
      <c r="Y38" s="2"/>
    </row>
    <row r="39" spans="1:25">
      <c r="G39" s="2"/>
      <c r="H39" s="2"/>
      <c r="I39" s="2"/>
      <c r="J39" s="2"/>
      <c r="K39" s="2"/>
      <c r="L39" s="2"/>
      <c r="M39" s="2"/>
      <c r="N39" s="2"/>
      <c r="O39" s="2"/>
      <c r="P39" s="2"/>
      <c r="Q39" s="2"/>
      <c r="R39" s="2"/>
      <c r="S39" s="2"/>
      <c r="T39" s="2"/>
      <c r="U39" s="2"/>
      <c r="V39" s="2"/>
      <c r="W39" s="2"/>
      <c r="X39" s="2"/>
      <c r="Y39" s="2"/>
    </row>
    <row r="40" spans="1:25">
      <c r="G40" s="2"/>
      <c r="H40" s="2"/>
      <c r="I40" s="2"/>
      <c r="J40" s="2"/>
      <c r="K40" s="2"/>
      <c r="L40" s="2"/>
      <c r="M40" s="2"/>
      <c r="N40" s="2"/>
      <c r="O40" s="2"/>
      <c r="P40" s="2"/>
      <c r="Q40" s="2"/>
      <c r="R40" s="2"/>
      <c r="S40" s="2"/>
      <c r="T40" s="2"/>
      <c r="U40" s="2"/>
      <c r="V40" s="2"/>
      <c r="W40" s="2"/>
      <c r="X40" s="2"/>
      <c r="Y40" s="2"/>
    </row>
    <row r="41" spans="1:25">
      <c r="G41" s="2"/>
      <c r="H41" s="2"/>
      <c r="I41" s="2"/>
      <c r="J41" s="2"/>
      <c r="K41" s="2"/>
      <c r="L41" s="2"/>
      <c r="M41" s="2"/>
      <c r="N41" s="2"/>
      <c r="O41" s="2"/>
      <c r="P41" s="2"/>
      <c r="Q41" s="2"/>
      <c r="R41" s="2"/>
      <c r="S41" s="2"/>
      <c r="T41" s="2"/>
      <c r="U41" s="2"/>
      <c r="V41" s="2"/>
      <c r="W41" s="2"/>
      <c r="X41" s="2"/>
      <c r="Y41" s="2"/>
    </row>
    <row r="42" spans="1:25">
      <c r="G42" s="2"/>
      <c r="H42" s="2"/>
      <c r="I42" s="2"/>
      <c r="J42" s="2"/>
      <c r="K42" s="2"/>
      <c r="L42" s="2"/>
      <c r="M42" s="2"/>
      <c r="N42" s="2"/>
      <c r="O42" s="2"/>
      <c r="P42" s="2"/>
      <c r="Q42" s="2"/>
      <c r="R42" s="2"/>
      <c r="S42" s="2"/>
      <c r="T42" s="2"/>
      <c r="U42" s="2"/>
      <c r="V42" s="2"/>
      <c r="W42" s="2"/>
      <c r="X42" s="2"/>
      <c r="Y42" s="2"/>
    </row>
    <row r="43" spans="1:25">
      <c r="G43" s="2"/>
      <c r="H43" s="2"/>
      <c r="I43" s="2"/>
      <c r="J43" s="2"/>
      <c r="K43" s="2"/>
      <c r="L43" s="2"/>
      <c r="M43" s="2"/>
      <c r="N43" s="2"/>
      <c r="O43" s="2"/>
      <c r="P43" s="2"/>
      <c r="Q43" s="2"/>
      <c r="R43" s="2"/>
      <c r="S43" s="2"/>
      <c r="T43" s="2"/>
      <c r="U43" s="2"/>
      <c r="V43" s="2"/>
      <c r="W43" s="2"/>
      <c r="X43" s="2"/>
      <c r="Y43" s="2"/>
    </row>
    <row r="44" spans="1:25">
      <c r="G44" s="2"/>
      <c r="H44" s="2"/>
      <c r="I44" s="2"/>
      <c r="J44" s="2"/>
      <c r="K44" s="2"/>
      <c r="L44" s="2"/>
      <c r="M44" s="2"/>
      <c r="N44" s="2"/>
      <c r="O44" s="2"/>
      <c r="P44" s="2"/>
      <c r="Q44" s="2"/>
      <c r="R44" s="2"/>
      <c r="S44" s="2"/>
      <c r="T44" s="2"/>
      <c r="U44" s="2"/>
      <c r="V44" s="2"/>
      <c r="W44" s="2"/>
      <c r="X44" s="2"/>
      <c r="Y44" s="2"/>
    </row>
    <row r="45" spans="1:25">
      <c r="G45" s="2"/>
      <c r="H45" s="2"/>
      <c r="I45" s="2"/>
      <c r="J45" s="2"/>
      <c r="K45" s="2"/>
      <c r="L45" s="2"/>
      <c r="M45" s="2"/>
      <c r="N45" s="2"/>
      <c r="O45" s="2"/>
      <c r="P45" s="2"/>
      <c r="Q45" s="2"/>
      <c r="R45" s="2"/>
      <c r="S45" s="2"/>
      <c r="T45" s="2"/>
      <c r="U45" s="2"/>
      <c r="V45" s="2"/>
      <c r="W45" s="2"/>
      <c r="X45" s="2"/>
      <c r="Y45" s="2"/>
    </row>
    <row r="46" spans="1:25">
      <c r="A46" s="2"/>
      <c r="B46" s="2"/>
      <c r="C46" s="2"/>
      <c r="D46" s="2"/>
      <c r="E46" s="2"/>
      <c r="F46" s="2"/>
      <c r="G46" s="2"/>
      <c r="H46" s="2"/>
      <c r="I46" s="2"/>
      <c r="J46" s="2"/>
      <c r="K46" s="2"/>
      <c r="L46" s="2"/>
      <c r="M46" s="2"/>
      <c r="N46" s="2"/>
      <c r="O46" s="2"/>
      <c r="P46" s="2"/>
      <c r="Q46" s="2"/>
      <c r="R46" s="2"/>
      <c r="S46" s="2"/>
      <c r="T46" s="2"/>
      <c r="U46" s="2"/>
      <c r="V46" s="2"/>
      <c r="W46" s="2"/>
      <c r="X46" s="2"/>
      <c r="Y46" s="2"/>
    </row>
  </sheetData>
  <mergeCells count="14">
    <mergeCell ref="A21:B21"/>
    <mergeCell ref="C21:E21"/>
    <mergeCell ref="A18:B18"/>
    <mergeCell ref="C18:E18"/>
    <mergeCell ref="A19:B19"/>
    <mergeCell ref="C19:E19"/>
    <mergeCell ref="A20:B20"/>
    <mergeCell ref="C20:E20"/>
    <mergeCell ref="A15:B15"/>
    <mergeCell ref="C15:E15"/>
    <mergeCell ref="A16:B16"/>
    <mergeCell ref="C16:E16"/>
    <mergeCell ref="A17:B17"/>
    <mergeCell ref="C17:E17"/>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28A9-35AF-4D75-96EA-9126D3C99CB2}">
  <dimension ref="A1:D18"/>
  <sheetViews>
    <sheetView tabSelected="1" workbookViewId="0">
      <selection activeCell="B36" sqref="B36"/>
    </sheetView>
  </sheetViews>
  <sheetFormatPr defaultRowHeight="12.75"/>
  <cols>
    <col min="1" max="1" width="22.140625" customWidth="1"/>
    <col min="2" max="2" width="21.5703125" customWidth="1"/>
    <col min="3" max="3" width="18.85546875" customWidth="1"/>
    <col min="4" max="4" width="30.140625" customWidth="1"/>
  </cols>
  <sheetData>
    <row r="1" spans="1:4" ht="30.75">
      <c r="A1" s="244" t="s">
        <v>694</v>
      </c>
      <c r="B1" s="245" t="s">
        <v>695</v>
      </c>
      <c r="C1" s="246" t="s">
        <v>696</v>
      </c>
      <c r="D1" s="247" t="s">
        <v>697</v>
      </c>
    </row>
    <row r="2" spans="1:4">
      <c r="A2" s="240"/>
      <c r="B2" s="241"/>
      <c r="C2" s="242"/>
      <c r="D2" s="243"/>
    </row>
    <row r="3" spans="1:4">
      <c r="A3" s="240"/>
      <c r="B3" s="241"/>
      <c r="C3" s="242"/>
      <c r="D3" s="243"/>
    </row>
    <row r="4" spans="1:4">
      <c r="A4" s="240"/>
      <c r="B4" s="241"/>
      <c r="C4" s="242"/>
      <c r="D4" s="243"/>
    </row>
    <row r="5" spans="1:4">
      <c r="A5" s="240"/>
      <c r="B5" s="241"/>
      <c r="C5" s="242"/>
      <c r="D5" s="243"/>
    </row>
    <row r="6" spans="1:4">
      <c r="A6" s="240"/>
      <c r="B6" s="241"/>
      <c r="C6" s="242"/>
      <c r="D6" s="243"/>
    </row>
    <row r="7" spans="1:4">
      <c r="A7" s="240"/>
      <c r="B7" s="241"/>
      <c r="C7" s="242"/>
      <c r="D7" s="243"/>
    </row>
    <row r="8" spans="1:4">
      <c r="A8" s="240"/>
      <c r="B8" s="241"/>
      <c r="C8" s="242"/>
      <c r="D8" s="243"/>
    </row>
    <row r="9" spans="1:4">
      <c r="A9" s="240"/>
      <c r="B9" s="241"/>
      <c r="C9" s="242"/>
      <c r="D9" s="243"/>
    </row>
    <row r="10" spans="1:4">
      <c r="A10" s="240"/>
      <c r="B10" s="241"/>
      <c r="C10" s="242"/>
      <c r="D10" s="243"/>
    </row>
    <row r="11" spans="1:4">
      <c r="A11" s="240"/>
      <c r="B11" s="241"/>
      <c r="C11" s="242"/>
      <c r="D11" s="243"/>
    </row>
    <row r="12" spans="1:4">
      <c r="A12" s="240"/>
      <c r="B12" s="241"/>
      <c r="C12" s="242"/>
      <c r="D12" s="243"/>
    </row>
    <row r="13" spans="1:4">
      <c r="A13" s="240"/>
      <c r="B13" s="241"/>
      <c r="C13" s="242"/>
      <c r="D13" s="243"/>
    </row>
    <row r="14" spans="1:4">
      <c r="A14" s="240"/>
      <c r="B14" s="241"/>
      <c r="C14" s="242"/>
      <c r="D14" s="243"/>
    </row>
    <row r="15" spans="1:4">
      <c r="A15" s="240"/>
      <c r="B15" s="241"/>
      <c r="C15" s="242"/>
      <c r="D15" s="243"/>
    </row>
    <row r="16" spans="1:4">
      <c r="A16" s="240"/>
      <c r="B16" s="241"/>
      <c r="C16" s="242"/>
      <c r="D16" s="243"/>
    </row>
    <row r="17" spans="1:4">
      <c r="A17" s="240"/>
      <c r="B17" s="241"/>
      <c r="C17" s="242"/>
      <c r="D17" s="243"/>
    </row>
    <row r="18" spans="1:4">
      <c r="A18" s="240"/>
      <c r="B18" s="241"/>
      <c r="C18" s="242"/>
      <c r="D18" s="243"/>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28733-3932-49BD-9D25-3214FD9D16E3}">
  <sheetPr codeName="Sheet12">
    <tabColor rgb="FFB2DBFF"/>
  </sheetPr>
  <dimension ref="A1:C8"/>
  <sheetViews>
    <sheetView workbookViewId="0"/>
  </sheetViews>
  <sheetFormatPr defaultColWidth="8.7109375" defaultRowHeight="12.6"/>
  <cols>
    <col min="1" max="1" width="3.7109375" bestFit="1" customWidth="1"/>
    <col min="2" max="2" width="34.42578125" customWidth="1"/>
    <col min="3" max="3" width="48" customWidth="1"/>
  </cols>
  <sheetData>
    <row r="1" spans="1:3">
      <c r="A1" s="116" t="s">
        <v>698</v>
      </c>
      <c r="B1" s="116" t="s">
        <v>699</v>
      </c>
      <c r="C1" s="116" t="s">
        <v>700</v>
      </c>
    </row>
    <row r="2" spans="1:3" ht="62.45">
      <c r="A2" s="1">
        <v>1</v>
      </c>
      <c r="B2" s="117" t="s">
        <v>701</v>
      </c>
      <c r="C2" s="126" t="s">
        <v>702</v>
      </c>
    </row>
    <row r="3" spans="1:3" s="1" customFormat="1" ht="37.5">
      <c r="A3" s="1">
        <v>2</v>
      </c>
      <c r="B3" s="126" t="s">
        <v>703</v>
      </c>
      <c r="C3" s="126" t="s">
        <v>704</v>
      </c>
    </row>
    <row r="4" spans="1:3" s="1" customFormat="1" ht="37.5">
      <c r="A4" s="1">
        <v>3</v>
      </c>
      <c r="B4" s="126" t="s">
        <v>705</v>
      </c>
      <c r="C4" s="126" t="s">
        <v>706</v>
      </c>
    </row>
    <row r="5" spans="1:3" ht="99.95">
      <c r="A5" s="1">
        <v>4</v>
      </c>
      <c r="B5" s="117" t="s">
        <v>707</v>
      </c>
      <c r="C5" s="126" t="s">
        <v>708</v>
      </c>
    </row>
    <row r="6" spans="1:3" ht="87.6">
      <c r="A6" s="1">
        <v>5</v>
      </c>
      <c r="B6" s="117" t="s">
        <v>709</v>
      </c>
      <c r="C6" s="126" t="s">
        <v>710</v>
      </c>
    </row>
    <row r="7" spans="1:3" ht="87.6">
      <c r="A7" s="1">
        <v>6</v>
      </c>
      <c r="B7" s="117" t="s">
        <v>711</v>
      </c>
      <c r="C7" s="126" t="s">
        <v>712</v>
      </c>
    </row>
    <row r="8" spans="1:3" ht="87.6">
      <c r="A8" s="1">
        <v>7</v>
      </c>
      <c r="B8" s="117" t="s">
        <v>713</v>
      </c>
      <c r="C8" s="126" t="s">
        <v>714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F1E4-6A09-4289-A49D-35229FE39111}">
  <sheetPr codeName="Sheet13"/>
  <dimension ref="A1:C2"/>
  <sheetViews>
    <sheetView workbookViewId="0"/>
  </sheetViews>
  <sheetFormatPr defaultColWidth="8.7109375" defaultRowHeight="12.6"/>
  <cols>
    <col min="1" max="1" width="4.7109375" customWidth="1"/>
    <col min="2" max="2" width="30.7109375" customWidth="1"/>
    <col min="3" max="3" width="37.7109375" customWidth="1"/>
  </cols>
  <sheetData>
    <row r="1" spans="1:3">
      <c r="A1" s="116" t="s">
        <v>698</v>
      </c>
      <c r="B1" s="116" t="s">
        <v>699</v>
      </c>
      <c r="C1" s="116" t="s">
        <v>700</v>
      </c>
    </row>
    <row r="2" spans="1:3">
      <c r="A2" s="1">
        <v>1</v>
      </c>
      <c r="B2" s="116" t="s">
        <v>715</v>
      </c>
      <c r="C2" s="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F467C-A04E-41C5-93D3-1FDB9373BFC2}">
  <sheetPr codeName="Sheet14">
    <tabColor rgb="FF0072CE"/>
  </sheetPr>
  <dimension ref="B1:D104"/>
  <sheetViews>
    <sheetView workbookViewId="0"/>
  </sheetViews>
  <sheetFormatPr defaultColWidth="24.7109375" defaultRowHeight="14.45"/>
  <cols>
    <col min="1" max="1" width="1.42578125" style="16" customWidth="1"/>
    <col min="2" max="2" width="18.140625" style="16" customWidth="1"/>
    <col min="3" max="3" width="69.42578125" style="17" customWidth="1"/>
    <col min="4" max="4" width="80.42578125" style="56" customWidth="1"/>
    <col min="5" max="16384" width="24.7109375" style="16"/>
  </cols>
  <sheetData>
    <row r="1" spans="2:4" ht="24.6">
      <c r="B1" s="264" t="s">
        <v>716</v>
      </c>
      <c r="C1" s="264"/>
      <c r="D1" s="232"/>
    </row>
    <row r="3" spans="2:4" ht="19.5">
      <c r="B3" s="287" t="s">
        <v>717</v>
      </c>
      <c r="C3" s="288"/>
    </row>
    <row r="4" spans="2:4">
      <c r="B4" s="31" t="s">
        <v>718</v>
      </c>
      <c r="C4" s="63" t="s">
        <v>719</v>
      </c>
    </row>
    <row r="5" spans="2:4">
      <c r="B5" s="30" t="s">
        <v>720</v>
      </c>
      <c r="C5" s="64" t="s">
        <v>721</v>
      </c>
    </row>
    <row r="6" spans="2:4">
      <c r="B6" s="30" t="s">
        <v>722</v>
      </c>
      <c r="C6" s="85" t="s">
        <v>723</v>
      </c>
    </row>
    <row r="7" spans="2:4">
      <c r="B7" s="30" t="s">
        <v>724</v>
      </c>
      <c r="C7" s="85" t="s">
        <v>725</v>
      </c>
    </row>
    <row r="10" spans="2:4" ht="19.5">
      <c r="B10" s="287" t="s">
        <v>726</v>
      </c>
      <c r="C10" s="288"/>
    </row>
    <row r="11" spans="2:4">
      <c r="B11" s="31" t="s">
        <v>718</v>
      </c>
      <c r="C11" s="63" t="s">
        <v>719</v>
      </c>
    </row>
    <row r="12" spans="2:4" ht="29.1">
      <c r="B12" s="30" t="s">
        <v>727</v>
      </c>
      <c r="C12" s="65" t="s">
        <v>728</v>
      </c>
    </row>
    <row r="13" spans="2:4" ht="29.1">
      <c r="B13" s="30" t="s">
        <v>729</v>
      </c>
      <c r="C13" s="65" t="s">
        <v>730</v>
      </c>
    </row>
    <row r="16" spans="2:4" ht="19.5">
      <c r="B16" s="287" t="s">
        <v>731</v>
      </c>
      <c r="C16" s="288"/>
      <c r="D16" s="56" t="s">
        <v>732</v>
      </c>
    </row>
    <row r="17" spans="2:4">
      <c r="B17" s="31" t="s">
        <v>718</v>
      </c>
      <c r="C17" s="63" t="s">
        <v>719</v>
      </c>
    </row>
    <row r="18" spans="2:4">
      <c r="B18" s="83" t="s">
        <v>733</v>
      </c>
      <c r="C18" s="89" t="s">
        <v>734</v>
      </c>
    </row>
    <row r="19" spans="2:4" ht="28.5" customHeight="1">
      <c r="B19" s="84" t="s">
        <v>735</v>
      </c>
      <c r="C19" s="86" t="s">
        <v>736</v>
      </c>
    </row>
    <row r="20" spans="2:4" ht="33.4" customHeight="1">
      <c r="B20" s="84" t="s">
        <v>737</v>
      </c>
      <c r="C20" s="88" t="s">
        <v>738</v>
      </c>
    </row>
    <row r="23" spans="2:4" ht="19.5">
      <c r="B23" s="287" t="s">
        <v>739</v>
      </c>
      <c r="C23" s="288"/>
      <c r="D23" s="56" t="s">
        <v>732</v>
      </c>
    </row>
    <row r="24" spans="2:4">
      <c r="B24" s="31" t="s">
        <v>718</v>
      </c>
      <c r="C24" s="63" t="s">
        <v>719</v>
      </c>
    </row>
    <row r="25" spans="2:4" ht="101.45">
      <c r="B25" s="30" t="s">
        <v>740</v>
      </c>
      <c r="C25" s="65" t="s">
        <v>741</v>
      </c>
    </row>
    <row r="26" spans="2:4" ht="19.5">
      <c r="B26" s="287" t="s">
        <v>742</v>
      </c>
      <c r="C26" s="288"/>
      <c r="D26" s="56" t="s">
        <v>732</v>
      </c>
    </row>
    <row r="27" spans="2:4">
      <c r="B27" s="31" t="s">
        <v>718</v>
      </c>
      <c r="C27" s="63" t="s">
        <v>719</v>
      </c>
    </row>
    <row r="28" spans="2:4" ht="101.45">
      <c r="B28" s="30" t="s">
        <v>743</v>
      </c>
      <c r="C28" s="65" t="s">
        <v>744</v>
      </c>
    </row>
    <row r="29" spans="2:4" ht="19.5">
      <c r="B29" s="287" t="s">
        <v>745</v>
      </c>
      <c r="C29" s="288"/>
      <c r="D29" s="56" t="s">
        <v>732</v>
      </c>
    </row>
    <row r="30" spans="2:4">
      <c r="B30" s="31" t="s">
        <v>718</v>
      </c>
      <c r="C30" s="63" t="s">
        <v>719</v>
      </c>
    </row>
    <row r="31" spans="2:4" ht="130.5">
      <c r="B31" s="30" t="s">
        <v>746</v>
      </c>
      <c r="C31" s="65" t="s">
        <v>747</v>
      </c>
    </row>
    <row r="33" spans="2:4" ht="19.5">
      <c r="B33" s="287" t="s">
        <v>748</v>
      </c>
      <c r="C33" s="288"/>
      <c r="D33" s="56" t="s">
        <v>732</v>
      </c>
    </row>
    <row r="34" spans="2:4">
      <c r="B34" s="31" t="s">
        <v>718</v>
      </c>
      <c r="C34" s="63" t="s">
        <v>719</v>
      </c>
    </row>
    <row r="35" spans="2:4">
      <c r="B35" s="30" t="s">
        <v>749</v>
      </c>
      <c r="C35" s="65" t="s">
        <v>750</v>
      </c>
    </row>
    <row r="38" spans="2:4" ht="19.5">
      <c r="B38" s="287" t="s">
        <v>751</v>
      </c>
      <c r="C38" s="288"/>
      <c r="D38" s="56" t="s">
        <v>732</v>
      </c>
    </row>
    <row r="39" spans="2:4">
      <c r="B39" s="31" t="s">
        <v>718</v>
      </c>
      <c r="C39" s="63" t="s">
        <v>719</v>
      </c>
    </row>
    <row r="40" spans="2:4">
      <c r="B40" s="30" t="s">
        <v>752</v>
      </c>
      <c r="C40" s="65" t="s">
        <v>753</v>
      </c>
    </row>
    <row r="41" spans="2:4" ht="19.5">
      <c r="B41" s="287" t="s">
        <v>754</v>
      </c>
      <c r="C41" s="288"/>
      <c r="D41" s="56" t="s">
        <v>732</v>
      </c>
    </row>
    <row r="42" spans="2:4">
      <c r="B42" s="31" t="s">
        <v>718</v>
      </c>
      <c r="C42" s="63" t="s">
        <v>719</v>
      </c>
    </row>
    <row r="43" spans="2:4">
      <c r="B43" s="103" t="s">
        <v>755</v>
      </c>
      <c r="C43" s="65" t="s">
        <v>753</v>
      </c>
    </row>
    <row r="44" spans="2:4">
      <c r="B44" s="103" t="s">
        <v>756</v>
      </c>
      <c r="C44" s="64" t="s">
        <v>757</v>
      </c>
    </row>
    <row r="45" spans="2:4" ht="19.5">
      <c r="B45" s="287" t="s">
        <v>758</v>
      </c>
      <c r="C45" s="288"/>
      <c r="D45" s="56" t="s">
        <v>732</v>
      </c>
    </row>
    <row r="46" spans="2:4">
      <c r="B46" s="31" t="s">
        <v>718</v>
      </c>
      <c r="C46" s="63" t="s">
        <v>719</v>
      </c>
    </row>
    <row r="47" spans="2:4">
      <c r="B47" s="103" t="s">
        <v>759</v>
      </c>
      <c r="C47" s="65" t="s">
        <v>753</v>
      </c>
    </row>
    <row r="48" spans="2:4">
      <c r="B48" s="103" t="s">
        <v>760</v>
      </c>
      <c r="C48" s="64" t="s">
        <v>757</v>
      </c>
    </row>
    <row r="51" spans="2:4" ht="19.5" customHeight="1">
      <c r="B51" s="287" t="s">
        <v>761</v>
      </c>
      <c r="C51" s="288"/>
      <c r="D51" s="56" t="s">
        <v>732</v>
      </c>
    </row>
    <row r="52" spans="2:4">
      <c r="B52" s="31" t="s">
        <v>718</v>
      </c>
      <c r="C52" s="63" t="s">
        <v>719</v>
      </c>
    </row>
    <row r="53" spans="2:4">
      <c r="B53" s="30" t="s">
        <v>762</v>
      </c>
      <c r="C53" s="85" t="s">
        <v>763</v>
      </c>
    </row>
    <row r="54" spans="2:4" ht="19.5">
      <c r="B54" s="287" t="s">
        <v>764</v>
      </c>
      <c r="C54" s="288"/>
      <c r="D54" s="56" t="s">
        <v>732</v>
      </c>
    </row>
    <row r="55" spans="2:4">
      <c r="B55" s="31" t="s">
        <v>718</v>
      </c>
      <c r="C55" s="63" t="s">
        <v>719</v>
      </c>
    </row>
    <row r="56" spans="2:4" ht="29.1">
      <c r="B56" s="30" t="s">
        <v>765</v>
      </c>
      <c r="C56" s="85" t="s">
        <v>766</v>
      </c>
    </row>
    <row r="57" spans="2:4">
      <c r="B57" s="30" t="s">
        <v>767</v>
      </c>
      <c r="C57" s="85" t="s">
        <v>768</v>
      </c>
    </row>
    <row r="58" spans="2:4" ht="19.5">
      <c r="B58" s="287" t="s">
        <v>769</v>
      </c>
      <c r="C58" s="288"/>
      <c r="D58" s="56" t="s">
        <v>732</v>
      </c>
    </row>
    <row r="59" spans="2:4">
      <c r="B59" s="31" t="s">
        <v>718</v>
      </c>
      <c r="C59" s="63" t="s">
        <v>719</v>
      </c>
    </row>
    <row r="60" spans="2:4" ht="29.1">
      <c r="B60" s="30" t="s">
        <v>770</v>
      </c>
      <c r="C60" s="85" t="s">
        <v>771</v>
      </c>
    </row>
    <row r="61" spans="2:4" ht="29.1">
      <c r="B61" s="30" t="s">
        <v>772</v>
      </c>
      <c r="C61" s="85" t="s">
        <v>766</v>
      </c>
    </row>
    <row r="62" spans="2:4">
      <c r="B62" s="30" t="s">
        <v>773</v>
      </c>
      <c r="C62" s="85" t="s">
        <v>768</v>
      </c>
    </row>
    <row r="63" spans="2:4">
      <c r="B63" s="32"/>
      <c r="C63" s="92"/>
    </row>
    <row r="65" spans="2:4" ht="19.5">
      <c r="B65" s="287" t="s">
        <v>774</v>
      </c>
      <c r="C65" s="288"/>
      <c r="D65" s="56" t="s">
        <v>732</v>
      </c>
    </row>
    <row r="66" spans="2:4">
      <c r="B66" s="31" t="s">
        <v>718</v>
      </c>
      <c r="C66" s="63" t="s">
        <v>719</v>
      </c>
    </row>
    <row r="67" spans="2:4" ht="13.9" customHeight="1">
      <c r="B67" s="30" t="s">
        <v>775</v>
      </c>
      <c r="C67" s="85" t="s">
        <v>776</v>
      </c>
    </row>
    <row r="68" spans="2:4" ht="28.9" customHeight="1">
      <c r="B68" s="30" t="s">
        <v>777</v>
      </c>
      <c r="C68" s="85" t="s">
        <v>778</v>
      </c>
    </row>
    <row r="69" spans="2:4" ht="13.9" customHeight="1">
      <c r="B69" s="30" t="s">
        <v>779</v>
      </c>
      <c r="C69" s="85" t="s">
        <v>780</v>
      </c>
    </row>
    <row r="70" spans="2:4" ht="29.1">
      <c r="B70" s="30" t="s">
        <v>781</v>
      </c>
      <c r="C70" s="85" t="s">
        <v>782</v>
      </c>
    </row>
    <row r="71" spans="2:4" ht="29.1">
      <c r="B71" s="30" t="s">
        <v>783</v>
      </c>
      <c r="C71" s="85" t="s">
        <v>784</v>
      </c>
    </row>
    <row r="72" spans="2:4" ht="29.1">
      <c r="B72" s="30" t="s">
        <v>785</v>
      </c>
      <c r="C72" s="85" t="s">
        <v>786</v>
      </c>
    </row>
    <row r="73" spans="2:4" ht="19.5">
      <c r="B73" s="287" t="s">
        <v>787</v>
      </c>
      <c r="C73" s="288"/>
      <c r="D73" s="56" t="s">
        <v>732</v>
      </c>
    </row>
    <row r="74" spans="2:4">
      <c r="B74" s="31" t="s">
        <v>718</v>
      </c>
      <c r="C74" s="63" t="s">
        <v>719</v>
      </c>
    </row>
    <row r="75" spans="2:4" ht="28.5" customHeight="1">
      <c r="B75" s="30" t="s">
        <v>788</v>
      </c>
      <c r="C75" s="85" t="s">
        <v>789</v>
      </c>
    </row>
    <row r="76" spans="2:4" ht="28.15" customHeight="1">
      <c r="B76" s="30" t="s">
        <v>790</v>
      </c>
      <c r="C76" s="85" t="s">
        <v>791</v>
      </c>
    </row>
    <row r="77" spans="2:4" ht="27" customHeight="1">
      <c r="B77" s="30" t="s">
        <v>792</v>
      </c>
      <c r="C77" s="85" t="s">
        <v>793</v>
      </c>
    </row>
    <row r="78" spans="2:4" ht="13.9" customHeight="1">
      <c r="B78" s="30" t="s">
        <v>794</v>
      </c>
      <c r="C78" s="85" t="s">
        <v>795</v>
      </c>
    </row>
    <row r="79" spans="2:4" ht="14.65" customHeight="1">
      <c r="B79" s="30" t="s">
        <v>796</v>
      </c>
      <c r="C79" s="85" t="s">
        <v>778</v>
      </c>
    </row>
    <row r="80" spans="2:4" ht="13.9" customHeight="1">
      <c r="B80" s="30" t="s">
        <v>797</v>
      </c>
      <c r="C80" s="85" t="s">
        <v>780</v>
      </c>
    </row>
    <row r="81" spans="2:4" ht="29.1">
      <c r="B81" s="30" t="s">
        <v>798</v>
      </c>
      <c r="C81" s="85" t="s">
        <v>782</v>
      </c>
    </row>
    <row r="82" spans="2:4" ht="29.1">
      <c r="B82" s="30" t="s">
        <v>799</v>
      </c>
      <c r="C82" s="85" t="s">
        <v>784</v>
      </c>
    </row>
    <row r="83" spans="2:4" ht="29.1">
      <c r="B83" s="30" t="s">
        <v>800</v>
      </c>
      <c r="C83" s="85" t="s">
        <v>786</v>
      </c>
    </row>
    <row r="84" spans="2:4" ht="19.5">
      <c r="B84" s="287" t="s">
        <v>801</v>
      </c>
      <c r="C84" s="288"/>
      <c r="D84" s="56" t="s">
        <v>732</v>
      </c>
    </row>
    <row r="85" spans="2:4">
      <c r="B85" s="31" t="s">
        <v>718</v>
      </c>
      <c r="C85" s="63" t="s">
        <v>719</v>
      </c>
    </row>
    <row r="86" spans="2:4" ht="28.5" customHeight="1">
      <c r="B86" s="30" t="s">
        <v>802</v>
      </c>
      <c r="C86" s="85" t="s">
        <v>789</v>
      </c>
    </row>
    <row r="87" spans="2:4" ht="28.15" customHeight="1">
      <c r="B87" s="30" t="s">
        <v>803</v>
      </c>
      <c r="C87" s="85" t="s">
        <v>791</v>
      </c>
    </row>
    <row r="88" spans="2:4" ht="27" customHeight="1">
      <c r="B88" s="30" t="s">
        <v>804</v>
      </c>
      <c r="C88" s="85" t="s">
        <v>793</v>
      </c>
    </row>
    <row r="89" spans="2:4" ht="13.9" customHeight="1">
      <c r="B89" s="30" t="s">
        <v>805</v>
      </c>
      <c r="C89" s="85" t="s">
        <v>806</v>
      </c>
    </row>
    <row r="90" spans="2:4" ht="14.65" customHeight="1">
      <c r="B90" s="30" t="s">
        <v>807</v>
      </c>
      <c r="C90" s="85" t="s">
        <v>808</v>
      </c>
    </row>
    <row r="91" spans="2:4" ht="13.9" customHeight="1">
      <c r="B91" s="30" t="s">
        <v>809</v>
      </c>
      <c r="C91" s="85" t="s">
        <v>810</v>
      </c>
    </row>
    <row r="92" spans="2:4" ht="29.1">
      <c r="B92" s="30" t="s">
        <v>811</v>
      </c>
      <c r="C92" s="85" t="s">
        <v>812</v>
      </c>
    </row>
    <row r="93" spans="2:4" ht="29.1">
      <c r="B93" s="30" t="s">
        <v>813</v>
      </c>
      <c r="C93" s="85" t="s">
        <v>814</v>
      </c>
    </row>
    <row r="94" spans="2:4" ht="29.1">
      <c r="B94" s="30" t="s">
        <v>815</v>
      </c>
      <c r="C94" s="85" t="s">
        <v>816</v>
      </c>
    </row>
    <row r="97" spans="2:4" ht="19.5">
      <c r="B97" s="287" t="s">
        <v>817</v>
      </c>
      <c r="C97" s="288"/>
    </row>
    <row r="98" spans="2:4">
      <c r="B98" s="31" t="s">
        <v>718</v>
      </c>
      <c r="C98" s="63" t="s">
        <v>719</v>
      </c>
    </row>
    <row r="99" spans="2:4">
      <c r="B99" s="30" t="s">
        <v>818</v>
      </c>
      <c r="C99" s="85" t="s">
        <v>819</v>
      </c>
    </row>
    <row r="102" spans="2:4" ht="19.5">
      <c r="B102" s="287" t="s">
        <v>820</v>
      </c>
      <c r="C102" s="288"/>
      <c r="D102" s="56" t="s">
        <v>821</v>
      </c>
    </row>
    <row r="103" spans="2:4">
      <c r="B103" s="31" t="s">
        <v>718</v>
      </c>
      <c r="C103" s="63" t="s">
        <v>719</v>
      </c>
    </row>
    <row r="104" spans="2:4">
      <c r="B104" s="30" t="s">
        <v>822</v>
      </c>
      <c r="C104" s="85" t="s">
        <v>823</v>
      </c>
    </row>
  </sheetData>
  <mergeCells count="19">
    <mergeCell ref="B65:C65"/>
    <mergeCell ref="B97:C97"/>
    <mergeCell ref="B102:C102"/>
    <mergeCell ref="B73:C73"/>
    <mergeCell ref="B84:C84"/>
    <mergeCell ref="B10:C10"/>
    <mergeCell ref="B1:C1"/>
    <mergeCell ref="B3:C3"/>
    <mergeCell ref="B16:C16"/>
    <mergeCell ref="B23:C23"/>
    <mergeCell ref="B29:C29"/>
    <mergeCell ref="B26:C26"/>
    <mergeCell ref="B54:C54"/>
    <mergeCell ref="B58:C58"/>
    <mergeCell ref="B41:C41"/>
    <mergeCell ref="B45:C45"/>
    <mergeCell ref="B33:C33"/>
    <mergeCell ref="B38:C38"/>
    <mergeCell ref="B51:C51"/>
  </mergeCells>
  <phoneticPr fontId="23"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33B6-71FC-4D84-8885-41EED2CEB73C}">
  <sheetPr codeName="Sheet15">
    <tabColor rgb="FF0072CE"/>
  </sheetPr>
  <dimension ref="B1:D104"/>
  <sheetViews>
    <sheetView workbookViewId="0"/>
  </sheetViews>
  <sheetFormatPr defaultColWidth="24.7109375" defaultRowHeight="14.45"/>
  <cols>
    <col min="1" max="1" width="1.42578125" style="16" customWidth="1"/>
    <col min="2" max="2" width="18.140625" style="16" customWidth="1"/>
    <col min="3" max="3" width="69.42578125" style="17" customWidth="1"/>
    <col min="4" max="4" width="80.42578125" style="56" hidden="1" customWidth="1"/>
    <col min="5" max="16384" width="24.7109375" style="16"/>
  </cols>
  <sheetData>
    <row r="1" spans="2:4" ht="24.95" thickBot="1">
      <c r="B1" s="264" t="s">
        <v>824</v>
      </c>
      <c r="C1" s="264"/>
      <c r="D1" s="41"/>
    </row>
    <row r="3" spans="2:4" ht="19.5" customHeight="1">
      <c r="B3" s="289" t="s">
        <v>717</v>
      </c>
      <c r="C3" s="290"/>
    </row>
    <row r="4" spans="2:4">
      <c r="B4" s="31" t="s">
        <v>718</v>
      </c>
      <c r="C4" s="63" t="s">
        <v>719</v>
      </c>
    </row>
    <row r="5" spans="2:4">
      <c r="B5" s="30" t="s">
        <v>720</v>
      </c>
      <c r="C5" s="64" t="s">
        <v>721</v>
      </c>
    </row>
    <row r="6" spans="2:4">
      <c r="B6" s="30" t="s">
        <v>722</v>
      </c>
      <c r="C6" s="85" t="s">
        <v>723</v>
      </c>
    </row>
    <row r="7" spans="2:4">
      <c r="B7" s="30" t="s">
        <v>724</v>
      </c>
      <c r="C7" s="85" t="s">
        <v>725</v>
      </c>
    </row>
    <row r="10" spans="2:4" ht="19.5">
      <c r="B10" s="287" t="s">
        <v>726</v>
      </c>
      <c r="C10" s="288"/>
    </row>
    <row r="11" spans="2:4">
      <c r="B11" s="31" t="s">
        <v>718</v>
      </c>
      <c r="C11" s="63" t="s">
        <v>719</v>
      </c>
    </row>
    <row r="12" spans="2:4" ht="29.1">
      <c r="B12" s="30" t="s">
        <v>727</v>
      </c>
      <c r="C12" s="65" t="s">
        <v>728</v>
      </c>
    </row>
    <row r="13" spans="2:4" ht="29.1">
      <c r="B13" s="30" t="s">
        <v>729</v>
      </c>
      <c r="C13" s="65" t="s">
        <v>730</v>
      </c>
    </row>
    <row r="16" spans="2:4" ht="19.5">
      <c r="B16" s="287" t="s">
        <v>731</v>
      </c>
      <c r="C16" s="288"/>
      <c r="D16" s="56" t="s">
        <v>732</v>
      </c>
    </row>
    <row r="17" spans="2:4">
      <c r="B17" s="31" t="s">
        <v>718</v>
      </c>
      <c r="C17" s="63" t="s">
        <v>719</v>
      </c>
    </row>
    <row r="18" spans="2:4">
      <c r="B18" s="83" t="s">
        <v>733</v>
      </c>
      <c r="C18" s="89" t="s">
        <v>734</v>
      </c>
    </row>
    <row r="19" spans="2:4" ht="28.5" customHeight="1">
      <c r="B19" s="84" t="s">
        <v>735</v>
      </c>
      <c r="C19" s="86" t="s">
        <v>736</v>
      </c>
    </row>
    <row r="20" spans="2:4" ht="33.4" customHeight="1">
      <c r="B20" s="84" t="s">
        <v>737</v>
      </c>
      <c r="C20" s="88" t="s">
        <v>738</v>
      </c>
    </row>
    <row r="23" spans="2:4" ht="19.5">
      <c r="B23" s="287" t="s">
        <v>825</v>
      </c>
      <c r="C23" s="288"/>
      <c r="D23" s="56" t="s">
        <v>732</v>
      </c>
    </row>
    <row r="24" spans="2:4">
      <c r="B24" s="31" t="s">
        <v>718</v>
      </c>
      <c r="C24" s="63" t="s">
        <v>719</v>
      </c>
    </row>
    <row r="25" spans="2:4" ht="101.45">
      <c r="B25" s="30" t="s">
        <v>740</v>
      </c>
      <c r="C25" s="65" t="s">
        <v>741</v>
      </c>
    </row>
    <row r="26" spans="2:4" ht="19.5">
      <c r="B26" s="287" t="s">
        <v>825</v>
      </c>
      <c r="C26" s="288"/>
      <c r="D26" s="56" t="s">
        <v>732</v>
      </c>
    </row>
    <row r="27" spans="2:4">
      <c r="B27" s="31" t="s">
        <v>718</v>
      </c>
      <c r="C27" s="63" t="s">
        <v>719</v>
      </c>
    </row>
    <row r="28" spans="2:4" ht="101.45">
      <c r="B28" s="30" t="s">
        <v>743</v>
      </c>
      <c r="C28" s="65" t="s">
        <v>744</v>
      </c>
    </row>
    <row r="29" spans="2:4" ht="19.5">
      <c r="B29" s="287" t="s">
        <v>825</v>
      </c>
      <c r="C29" s="288"/>
      <c r="D29" s="56" t="s">
        <v>732</v>
      </c>
    </row>
    <row r="30" spans="2:4">
      <c r="B30" s="31" t="s">
        <v>718</v>
      </c>
      <c r="C30" s="63" t="s">
        <v>719</v>
      </c>
    </row>
    <row r="31" spans="2:4" ht="130.5">
      <c r="B31" s="30" t="s">
        <v>746</v>
      </c>
      <c r="C31" s="65" t="s">
        <v>747</v>
      </c>
    </row>
    <row r="33" spans="2:4" ht="19.5">
      <c r="B33" s="287" t="s">
        <v>748</v>
      </c>
      <c r="C33" s="288"/>
      <c r="D33" s="56" t="s">
        <v>732</v>
      </c>
    </row>
    <row r="34" spans="2:4">
      <c r="B34" s="31" t="s">
        <v>718</v>
      </c>
      <c r="C34" s="63" t="s">
        <v>719</v>
      </c>
    </row>
    <row r="35" spans="2:4" ht="29.1">
      <c r="B35" s="30" t="s">
        <v>749</v>
      </c>
      <c r="C35" s="65" t="s">
        <v>826</v>
      </c>
    </row>
    <row r="38" spans="2:4" ht="19.5">
      <c r="B38" s="287" t="s">
        <v>751</v>
      </c>
      <c r="C38" s="288"/>
      <c r="D38" s="56" t="s">
        <v>732</v>
      </c>
    </row>
    <row r="39" spans="2:4">
      <c r="B39" s="31" t="s">
        <v>718</v>
      </c>
      <c r="C39" s="63" t="s">
        <v>719</v>
      </c>
    </row>
    <row r="40" spans="2:4">
      <c r="B40" s="30" t="s">
        <v>752</v>
      </c>
      <c r="C40" s="65" t="s">
        <v>753</v>
      </c>
    </row>
    <row r="41" spans="2:4" ht="19.5">
      <c r="B41" s="287" t="s">
        <v>754</v>
      </c>
      <c r="C41" s="288"/>
      <c r="D41" s="56" t="s">
        <v>732</v>
      </c>
    </row>
    <row r="42" spans="2:4">
      <c r="B42" s="31" t="s">
        <v>718</v>
      </c>
      <c r="C42" s="63" t="s">
        <v>719</v>
      </c>
    </row>
    <row r="43" spans="2:4">
      <c r="B43" s="103" t="s">
        <v>755</v>
      </c>
      <c r="C43" s="65" t="s">
        <v>753</v>
      </c>
    </row>
    <row r="44" spans="2:4">
      <c r="B44" s="103" t="s">
        <v>756</v>
      </c>
      <c r="C44" s="64" t="s">
        <v>757</v>
      </c>
    </row>
    <row r="45" spans="2:4" ht="19.5">
      <c r="B45" s="287" t="s">
        <v>758</v>
      </c>
      <c r="C45" s="288"/>
      <c r="D45" s="56" t="s">
        <v>732</v>
      </c>
    </row>
    <row r="46" spans="2:4">
      <c r="B46" s="31" t="s">
        <v>718</v>
      </c>
      <c r="C46" s="63" t="s">
        <v>719</v>
      </c>
    </row>
    <row r="47" spans="2:4">
      <c r="B47" s="103" t="s">
        <v>759</v>
      </c>
      <c r="C47" s="65" t="s">
        <v>753</v>
      </c>
    </row>
    <row r="48" spans="2:4">
      <c r="B48" s="103" t="s">
        <v>760</v>
      </c>
      <c r="C48" s="64" t="s">
        <v>757</v>
      </c>
    </row>
    <row r="51" spans="2:4" ht="19.5" customHeight="1">
      <c r="B51" s="287" t="s">
        <v>761</v>
      </c>
      <c r="C51" s="288"/>
      <c r="D51" s="56" t="s">
        <v>732</v>
      </c>
    </row>
    <row r="52" spans="2:4">
      <c r="B52" s="31" t="s">
        <v>718</v>
      </c>
      <c r="C52" s="63" t="s">
        <v>719</v>
      </c>
    </row>
    <row r="53" spans="2:4">
      <c r="B53" s="30" t="s">
        <v>762</v>
      </c>
      <c r="C53" s="85" t="s">
        <v>763</v>
      </c>
    </row>
    <row r="54" spans="2:4" ht="19.5">
      <c r="B54" s="287" t="s">
        <v>764</v>
      </c>
      <c r="C54" s="288"/>
      <c r="D54" s="56" t="s">
        <v>732</v>
      </c>
    </row>
    <row r="55" spans="2:4">
      <c r="B55" s="31" t="s">
        <v>718</v>
      </c>
      <c r="C55" s="63" t="s">
        <v>719</v>
      </c>
    </row>
    <row r="56" spans="2:4" ht="29.1">
      <c r="B56" s="30" t="s">
        <v>765</v>
      </c>
      <c r="C56" s="85" t="s">
        <v>766</v>
      </c>
    </row>
    <row r="57" spans="2:4">
      <c r="B57" s="30" t="s">
        <v>767</v>
      </c>
      <c r="C57" s="85" t="s">
        <v>768</v>
      </c>
    </row>
    <row r="58" spans="2:4" ht="19.5">
      <c r="B58" s="287" t="s">
        <v>769</v>
      </c>
      <c r="C58" s="288"/>
      <c r="D58" s="56" t="s">
        <v>732</v>
      </c>
    </row>
    <row r="59" spans="2:4">
      <c r="B59" s="31" t="s">
        <v>718</v>
      </c>
      <c r="C59" s="63" t="s">
        <v>719</v>
      </c>
    </row>
    <row r="60" spans="2:4" ht="29.1">
      <c r="B60" s="30" t="s">
        <v>770</v>
      </c>
      <c r="C60" s="85" t="s">
        <v>771</v>
      </c>
    </row>
    <row r="61" spans="2:4" ht="29.1">
      <c r="B61" s="30" t="s">
        <v>772</v>
      </c>
      <c r="C61" s="85" t="s">
        <v>766</v>
      </c>
    </row>
    <row r="62" spans="2:4">
      <c r="B62" s="30" t="s">
        <v>773</v>
      </c>
      <c r="C62" s="85" t="s">
        <v>768</v>
      </c>
    </row>
    <row r="63" spans="2:4">
      <c r="B63" s="32"/>
      <c r="C63" s="92"/>
    </row>
    <row r="65" spans="2:4" ht="19.5">
      <c r="B65" s="287" t="s">
        <v>774</v>
      </c>
      <c r="C65" s="288"/>
      <c r="D65" s="56" t="s">
        <v>732</v>
      </c>
    </row>
    <row r="66" spans="2:4">
      <c r="B66" s="31" t="s">
        <v>718</v>
      </c>
      <c r="C66" s="63" t="s">
        <v>719</v>
      </c>
    </row>
    <row r="67" spans="2:4" ht="13.9" customHeight="1">
      <c r="B67" s="30" t="s">
        <v>775</v>
      </c>
      <c r="C67" s="85" t="s">
        <v>776</v>
      </c>
    </row>
    <row r="68" spans="2:4" ht="28.9" customHeight="1">
      <c r="B68" s="30" t="s">
        <v>777</v>
      </c>
      <c r="C68" s="85" t="s">
        <v>778</v>
      </c>
    </row>
    <row r="69" spans="2:4" ht="13.9" customHeight="1">
      <c r="B69" s="30" t="s">
        <v>779</v>
      </c>
      <c r="C69" s="85" t="s">
        <v>780</v>
      </c>
    </row>
    <row r="70" spans="2:4" ht="29.1">
      <c r="B70" s="30" t="s">
        <v>781</v>
      </c>
      <c r="C70" s="85" t="s">
        <v>782</v>
      </c>
    </row>
    <row r="71" spans="2:4" ht="29.1">
      <c r="B71" s="30" t="s">
        <v>783</v>
      </c>
      <c r="C71" s="85" t="s">
        <v>784</v>
      </c>
    </row>
    <row r="72" spans="2:4" ht="29.1">
      <c r="B72" s="30" t="s">
        <v>785</v>
      </c>
      <c r="C72" s="85" t="s">
        <v>786</v>
      </c>
    </row>
    <row r="73" spans="2:4" ht="19.5">
      <c r="B73" s="287" t="s">
        <v>787</v>
      </c>
      <c r="C73" s="288"/>
      <c r="D73" s="56" t="s">
        <v>732</v>
      </c>
    </row>
    <row r="74" spans="2:4">
      <c r="B74" s="31" t="s">
        <v>718</v>
      </c>
      <c r="C74" s="63" t="s">
        <v>719</v>
      </c>
    </row>
    <row r="75" spans="2:4" ht="28.5" customHeight="1">
      <c r="B75" s="30" t="s">
        <v>788</v>
      </c>
      <c r="C75" s="85" t="s">
        <v>789</v>
      </c>
    </row>
    <row r="76" spans="2:4" ht="28.15" customHeight="1">
      <c r="B76" s="30" t="s">
        <v>790</v>
      </c>
      <c r="C76" s="85" t="s">
        <v>791</v>
      </c>
    </row>
    <row r="77" spans="2:4" ht="27" customHeight="1">
      <c r="B77" s="30" t="s">
        <v>792</v>
      </c>
      <c r="C77" s="85" t="s">
        <v>793</v>
      </c>
    </row>
    <row r="78" spans="2:4" ht="13.9" customHeight="1">
      <c r="B78" s="30" t="s">
        <v>794</v>
      </c>
      <c r="C78" s="85" t="s">
        <v>795</v>
      </c>
    </row>
    <row r="79" spans="2:4" ht="14.65" customHeight="1">
      <c r="B79" s="30" t="s">
        <v>796</v>
      </c>
      <c r="C79" s="85" t="s">
        <v>778</v>
      </c>
    </row>
    <row r="80" spans="2:4" ht="13.9" customHeight="1">
      <c r="B80" s="30" t="s">
        <v>797</v>
      </c>
      <c r="C80" s="85" t="s">
        <v>780</v>
      </c>
    </row>
    <row r="81" spans="2:4" ht="29.1">
      <c r="B81" s="30" t="s">
        <v>798</v>
      </c>
      <c r="C81" s="85" t="s">
        <v>782</v>
      </c>
    </row>
    <row r="82" spans="2:4" ht="29.1">
      <c r="B82" s="30" t="s">
        <v>799</v>
      </c>
      <c r="C82" s="85" t="s">
        <v>784</v>
      </c>
    </row>
    <row r="83" spans="2:4" ht="29.1">
      <c r="B83" s="30" t="s">
        <v>800</v>
      </c>
      <c r="C83" s="85" t="s">
        <v>786</v>
      </c>
    </row>
    <row r="84" spans="2:4" ht="19.5">
      <c r="B84" s="287" t="s">
        <v>801</v>
      </c>
      <c r="C84" s="288"/>
      <c r="D84" s="56" t="s">
        <v>732</v>
      </c>
    </row>
    <row r="85" spans="2:4">
      <c r="B85" s="31" t="s">
        <v>718</v>
      </c>
      <c r="C85" s="63" t="s">
        <v>719</v>
      </c>
    </row>
    <row r="86" spans="2:4" ht="28.5" customHeight="1">
      <c r="B86" s="30" t="s">
        <v>802</v>
      </c>
      <c r="C86" s="85" t="s">
        <v>789</v>
      </c>
    </row>
    <row r="87" spans="2:4" ht="28.15" customHeight="1">
      <c r="B87" s="30" t="s">
        <v>803</v>
      </c>
      <c r="C87" s="85" t="s">
        <v>791</v>
      </c>
    </row>
    <row r="88" spans="2:4" ht="27" customHeight="1">
      <c r="B88" s="30" t="s">
        <v>804</v>
      </c>
      <c r="C88" s="85" t="s">
        <v>793</v>
      </c>
    </row>
    <row r="89" spans="2:4" ht="13.9" customHeight="1">
      <c r="B89" s="30" t="s">
        <v>805</v>
      </c>
      <c r="C89" s="85" t="s">
        <v>806</v>
      </c>
    </row>
    <row r="90" spans="2:4" ht="14.65" customHeight="1">
      <c r="B90" s="30" t="s">
        <v>807</v>
      </c>
      <c r="C90" s="85" t="s">
        <v>808</v>
      </c>
    </row>
    <row r="91" spans="2:4" ht="13.9" customHeight="1">
      <c r="B91" s="30" t="s">
        <v>809</v>
      </c>
      <c r="C91" s="85" t="s">
        <v>810</v>
      </c>
    </row>
    <row r="92" spans="2:4" ht="29.1">
      <c r="B92" s="30" t="s">
        <v>811</v>
      </c>
      <c r="C92" s="85" t="s">
        <v>812</v>
      </c>
    </row>
    <row r="93" spans="2:4" ht="29.1">
      <c r="B93" s="30" t="s">
        <v>813</v>
      </c>
      <c r="C93" s="85" t="s">
        <v>814</v>
      </c>
    </row>
    <row r="94" spans="2:4" ht="29.1">
      <c r="B94" s="30" t="s">
        <v>815</v>
      </c>
      <c r="C94" s="85" t="s">
        <v>816</v>
      </c>
    </row>
    <row r="97" spans="2:4" ht="19.5">
      <c r="B97" s="287" t="s">
        <v>817</v>
      </c>
      <c r="C97" s="288"/>
    </row>
    <row r="98" spans="2:4">
      <c r="B98" s="31" t="s">
        <v>718</v>
      </c>
      <c r="C98" s="63" t="s">
        <v>719</v>
      </c>
    </row>
    <row r="99" spans="2:4">
      <c r="B99" s="30" t="s">
        <v>818</v>
      </c>
      <c r="C99" s="85" t="s">
        <v>819</v>
      </c>
    </row>
    <row r="102" spans="2:4" ht="19.5">
      <c r="B102" s="287" t="s">
        <v>820</v>
      </c>
      <c r="C102" s="288"/>
      <c r="D102" s="56" t="s">
        <v>821</v>
      </c>
    </row>
    <row r="103" spans="2:4">
      <c r="B103" s="31" t="s">
        <v>718</v>
      </c>
      <c r="C103" s="63" t="s">
        <v>719</v>
      </c>
    </row>
    <row r="104" spans="2:4">
      <c r="B104" s="30" t="s">
        <v>822</v>
      </c>
      <c r="C104" s="85" t="s">
        <v>823</v>
      </c>
    </row>
  </sheetData>
  <mergeCells count="19">
    <mergeCell ref="B1:C1"/>
    <mergeCell ref="B10:C10"/>
    <mergeCell ref="B16:C16"/>
    <mergeCell ref="B23:C23"/>
    <mergeCell ref="B26:C26"/>
    <mergeCell ref="B102:C102"/>
    <mergeCell ref="B3:C3"/>
    <mergeCell ref="B54:C54"/>
    <mergeCell ref="B58:C58"/>
    <mergeCell ref="B65:C65"/>
    <mergeCell ref="B73:C73"/>
    <mergeCell ref="B84:C84"/>
    <mergeCell ref="B97:C97"/>
    <mergeCell ref="B29:C29"/>
    <mergeCell ref="B33:C33"/>
    <mergeCell ref="B38:C38"/>
    <mergeCell ref="B41:C41"/>
    <mergeCell ref="B45:C45"/>
    <mergeCell ref="B51:C5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EB6B-D95D-4469-A151-C8859A18E794}">
  <sheetPr codeName="Sheet16">
    <tabColor rgb="FFCAE8AA"/>
  </sheetPr>
  <dimension ref="A1:C6"/>
  <sheetViews>
    <sheetView workbookViewId="0"/>
  </sheetViews>
  <sheetFormatPr defaultColWidth="8.7109375" defaultRowHeight="12.6"/>
  <cols>
    <col min="1" max="1" width="16.140625" bestFit="1" customWidth="1"/>
    <col min="2" max="2" width="14.42578125" bestFit="1" customWidth="1"/>
    <col min="3" max="3" width="17.42578125" bestFit="1" customWidth="1"/>
  </cols>
  <sheetData>
    <row r="1" spans="1:3">
      <c r="A1" s="53" t="s">
        <v>827</v>
      </c>
      <c r="B1" s="53" t="s">
        <v>144</v>
      </c>
      <c r="C1" s="53" t="s">
        <v>648</v>
      </c>
    </row>
    <row r="2" spans="1:3">
      <c r="A2" s="54"/>
      <c r="B2" s="54"/>
      <c r="C2" s="54"/>
    </row>
    <row r="3" spans="1:3">
      <c r="A3" s="54"/>
      <c r="B3" s="54"/>
      <c r="C3" s="54"/>
    </row>
    <row r="4" spans="1:3">
      <c r="A4" s="54"/>
      <c r="B4" s="54"/>
      <c r="C4" s="54"/>
    </row>
    <row r="6" spans="1:3" ht="12.95">
      <c r="A6" s="87" t="s">
        <v>828</v>
      </c>
      <c r="B6" s="1"/>
      <c r="C6"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C18EC-0F69-456F-AC7F-F6203BADF7A6}">
  <sheetPr codeName="Sheet17">
    <tabColor rgb="FF92D050"/>
  </sheetPr>
  <dimension ref="B1:P35"/>
  <sheetViews>
    <sheetView workbookViewId="0"/>
  </sheetViews>
  <sheetFormatPr defaultColWidth="24.7109375" defaultRowHeight="14.45"/>
  <cols>
    <col min="1" max="1" width="1.7109375" style="27" customWidth="1"/>
    <col min="2" max="2" width="48.42578125" style="27" customWidth="1"/>
    <col min="3" max="3" width="62.140625" style="27" customWidth="1"/>
    <col min="4" max="4" width="35.7109375" style="27" customWidth="1"/>
    <col min="5" max="6" width="25.42578125" style="27" customWidth="1"/>
    <col min="7" max="7" width="35.7109375" style="27" customWidth="1"/>
    <col min="8" max="8" width="42.140625" style="27" customWidth="1"/>
    <col min="9" max="9" width="40.7109375" style="27" customWidth="1"/>
    <col min="10" max="10" width="39.42578125" style="27" customWidth="1"/>
    <col min="11" max="11" width="42" style="27" customWidth="1"/>
    <col min="12" max="12" width="17.42578125" style="27" customWidth="1"/>
    <col min="13" max="13" width="13.140625" style="27" bestFit="1" customWidth="1"/>
    <col min="14" max="15" width="24.7109375" style="27"/>
    <col min="16" max="16" width="23.140625" style="27" customWidth="1"/>
    <col min="17" max="16384" width="24.7109375" style="27"/>
  </cols>
  <sheetData>
    <row r="1" spans="2:16" ht="15" thickBot="1">
      <c r="B1" s="41" t="s">
        <v>829</v>
      </c>
      <c r="D1" s="27" t="s">
        <v>830</v>
      </c>
      <c r="E1" s="27" t="s">
        <v>831</v>
      </c>
    </row>
    <row r="2" spans="2:16" ht="24.95" thickBot="1">
      <c r="B2" s="57" t="s">
        <v>832</v>
      </c>
    </row>
    <row r="3" spans="2:16" s="13" customFormat="1">
      <c r="B3" s="47" t="s">
        <v>833</v>
      </c>
      <c r="C3" s="294"/>
      <c r="D3" s="295"/>
      <c r="E3" s="295"/>
      <c r="F3" s="295"/>
      <c r="G3" s="295"/>
      <c r="H3" s="34"/>
      <c r="I3" s="34"/>
      <c r="J3" s="34"/>
      <c r="K3" s="34"/>
      <c r="L3" s="34"/>
      <c r="M3" s="34"/>
      <c r="N3" s="34"/>
      <c r="O3" s="34"/>
      <c r="P3" s="35"/>
    </row>
    <row r="4" spans="2:16" s="13" customFormat="1">
      <c r="B4" s="47" t="s">
        <v>834</v>
      </c>
      <c r="C4" s="296"/>
      <c r="D4" s="297"/>
      <c r="E4" s="297"/>
      <c r="F4" s="297"/>
      <c r="G4" s="297"/>
      <c r="H4" s="36"/>
      <c r="I4" s="36"/>
      <c r="J4" s="239"/>
      <c r="K4" s="295"/>
      <c r="L4" s="295"/>
      <c r="M4" s="295"/>
      <c r="N4" s="295"/>
      <c r="O4" s="295"/>
      <c r="P4" s="35"/>
    </row>
    <row r="5" spans="2:16" s="13" customFormat="1">
      <c r="B5" s="47" t="s">
        <v>835</v>
      </c>
      <c r="C5" s="298"/>
      <c r="D5" s="299"/>
      <c r="E5" s="299"/>
      <c r="F5" s="299"/>
      <c r="G5" s="299"/>
      <c r="H5" s="37"/>
      <c r="I5" s="37"/>
      <c r="J5" s="37"/>
      <c r="K5" s="37"/>
      <c r="L5" s="37"/>
      <c r="M5" s="37"/>
      <c r="N5" s="37"/>
      <c r="O5" s="37"/>
      <c r="P5" s="35"/>
    </row>
    <row r="6" spans="2:16" s="13" customFormat="1">
      <c r="B6" s="47" t="s">
        <v>836</v>
      </c>
      <c r="C6" s="296"/>
      <c r="D6" s="297"/>
      <c r="E6" s="297"/>
      <c r="F6" s="297"/>
      <c r="G6" s="297"/>
      <c r="H6" s="38"/>
      <c r="I6" s="38"/>
      <c r="J6" s="38"/>
      <c r="K6" s="38"/>
      <c r="L6" s="38"/>
      <c r="M6" s="38"/>
      <c r="N6" s="38"/>
      <c r="O6" s="38"/>
      <c r="P6" s="39"/>
    </row>
    <row r="7" spans="2:16" s="13" customFormat="1">
      <c r="B7" s="48" t="s">
        <v>837</v>
      </c>
      <c r="C7" s="67"/>
      <c r="D7" s="237"/>
      <c r="E7" s="237"/>
      <c r="F7" s="237"/>
      <c r="G7" s="237"/>
      <c r="H7" s="38"/>
      <c r="I7" s="38"/>
      <c r="J7" s="38"/>
      <c r="K7" s="38"/>
      <c r="L7" s="38"/>
      <c r="M7" s="38"/>
      <c r="N7" s="38"/>
      <c r="O7" s="38"/>
      <c r="P7" s="39"/>
    </row>
    <row r="8" spans="2:16" s="13" customFormat="1">
      <c r="B8" s="48" t="s">
        <v>838</v>
      </c>
      <c r="C8" s="291"/>
      <c r="D8" s="292"/>
      <c r="E8" s="292"/>
      <c r="F8" s="292"/>
      <c r="G8" s="292"/>
      <c r="H8" s="40"/>
      <c r="I8" s="40"/>
      <c r="J8" s="238"/>
      <c r="K8" s="293"/>
      <c r="L8" s="293"/>
      <c r="M8" s="293"/>
      <c r="N8" s="293"/>
      <c r="O8" s="293"/>
      <c r="P8" s="39"/>
    </row>
    <row r="9" spans="2:16">
      <c r="B9" s="12"/>
      <c r="C9" s="12"/>
      <c r="D9" s="12"/>
      <c r="E9" s="12"/>
      <c r="F9" s="12"/>
      <c r="G9" s="12"/>
      <c r="H9" s="12"/>
      <c r="I9" s="12"/>
      <c r="J9" s="12"/>
      <c r="K9" s="12"/>
      <c r="L9" s="12"/>
      <c r="M9" s="12"/>
      <c r="N9" s="12"/>
      <c r="O9" s="12"/>
      <c r="P9" s="12"/>
    </row>
    <row r="10" spans="2:16" s="43" customFormat="1">
      <c r="B10" s="58" t="s">
        <v>839</v>
      </c>
      <c r="C10" s="58" t="s">
        <v>144</v>
      </c>
      <c r="D10" s="58" t="s">
        <v>840</v>
      </c>
      <c r="E10" s="58" t="s">
        <v>841</v>
      </c>
      <c r="F10" s="58" t="s">
        <v>842</v>
      </c>
      <c r="G10" s="58" t="s">
        <v>843</v>
      </c>
      <c r="H10" s="58" t="s">
        <v>844</v>
      </c>
      <c r="I10" s="58" t="s">
        <v>845</v>
      </c>
      <c r="J10" s="58" t="s">
        <v>846</v>
      </c>
      <c r="K10" s="58" t="s">
        <v>847</v>
      </c>
      <c r="L10" s="58" t="s">
        <v>848</v>
      </c>
      <c r="M10" s="58" t="s">
        <v>184</v>
      </c>
      <c r="N10" s="58" t="s">
        <v>849</v>
      </c>
      <c r="O10" s="59" t="s">
        <v>850</v>
      </c>
      <c r="P10" s="59" t="s">
        <v>851</v>
      </c>
    </row>
    <row r="11" spans="2:16">
      <c r="B11" s="75"/>
      <c r="C11" s="77"/>
      <c r="D11" s="77"/>
      <c r="E11" s="77"/>
      <c r="F11" s="78"/>
      <c r="G11" s="77"/>
      <c r="H11" s="77"/>
      <c r="I11" s="77"/>
      <c r="J11" s="79"/>
      <c r="K11" s="79"/>
      <c r="L11" s="79"/>
      <c r="M11" s="80"/>
      <c r="N11" s="79"/>
      <c r="O11" s="79"/>
      <c r="P11" s="79"/>
    </row>
    <row r="12" spans="2:16">
      <c r="B12" s="75"/>
      <c r="C12" s="77"/>
      <c r="D12" s="77"/>
      <c r="E12" s="77"/>
      <c r="F12" s="78"/>
      <c r="G12" s="77"/>
      <c r="H12" s="77"/>
      <c r="I12" s="77"/>
      <c r="J12" s="79"/>
      <c r="K12" s="79"/>
      <c r="L12" s="79"/>
      <c r="M12" s="80"/>
      <c r="N12" s="81"/>
      <c r="O12" s="79"/>
      <c r="P12" s="79"/>
    </row>
    <row r="13" spans="2:16">
      <c r="B13" s="77"/>
      <c r="C13" s="77"/>
      <c r="D13" s="77"/>
      <c r="E13" s="77"/>
      <c r="F13" s="78"/>
      <c r="G13" s="77"/>
      <c r="H13" s="77"/>
      <c r="I13" s="77"/>
      <c r="J13" s="79"/>
      <c r="K13" s="79"/>
      <c r="L13" s="79"/>
      <c r="M13" s="80"/>
      <c r="N13" s="79"/>
      <c r="O13" s="79"/>
      <c r="P13" s="79"/>
    </row>
    <row r="14" spans="2:16">
      <c r="B14" s="77"/>
      <c r="C14" s="77"/>
      <c r="D14" s="77"/>
      <c r="E14" s="77"/>
      <c r="F14" s="78"/>
      <c r="G14" s="77"/>
      <c r="H14" s="77"/>
      <c r="I14" s="77"/>
      <c r="J14" s="79"/>
      <c r="K14" s="79"/>
      <c r="L14" s="79"/>
      <c r="M14" s="80"/>
      <c r="N14" s="79"/>
      <c r="O14" s="79"/>
      <c r="P14" s="79"/>
    </row>
    <row r="15" spans="2:16">
      <c r="B15" s="77"/>
      <c r="C15" s="77"/>
      <c r="D15" s="77"/>
      <c r="E15" s="77"/>
      <c r="F15" s="78"/>
      <c r="G15" s="77"/>
      <c r="H15" s="77"/>
      <c r="I15" s="77"/>
      <c r="J15" s="79"/>
      <c r="K15" s="79"/>
      <c r="L15" s="79"/>
      <c r="M15" s="80"/>
      <c r="N15" s="79"/>
      <c r="O15" s="79"/>
      <c r="P15" s="79"/>
    </row>
    <row r="16" spans="2:16">
      <c r="B16" s="77"/>
      <c r="C16" s="77"/>
      <c r="D16" s="77"/>
      <c r="E16" s="77"/>
      <c r="F16" s="78"/>
      <c r="G16" s="77"/>
      <c r="H16" s="77"/>
      <c r="I16" s="77"/>
      <c r="J16" s="79"/>
      <c r="K16" s="79"/>
      <c r="L16" s="79"/>
      <c r="M16" s="80"/>
      <c r="N16" s="79"/>
      <c r="O16" s="79"/>
      <c r="P16" s="79"/>
    </row>
    <row r="17" spans="2:16">
      <c r="B17" s="75"/>
      <c r="C17" s="77"/>
      <c r="D17" s="77"/>
      <c r="E17" s="77"/>
      <c r="F17" s="78"/>
      <c r="G17" s="77"/>
      <c r="H17" s="77"/>
      <c r="I17" s="77"/>
      <c r="J17" s="79"/>
      <c r="K17" s="79"/>
      <c r="L17" s="82"/>
      <c r="M17" s="80"/>
      <c r="N17" s="79"/>
      <c r="O17" s="79"/>
      <c r="P17" s="79"/>
    </row>
    <row r="18" spans="2:16">
      <c r="B18" s="75"/>
      <c r="C18" s="77"/>
      <c r="D18" s="77"/>
      <c r="E18" s="77"/>
      <c r="F18" s="78"/>
      <c r="G18" s="77"/>
      <c r="H18" s="77"/>
      <c r="I18" s="77"/>
      <c r="J18" s="79"/>
      <c r="K18" s="79"/>
      <c r="L18" s="79"/>
      <c r="M18" s="80"/>
      <c r="N18" s="79"/>
      <c r="O18" s="79"/>
      <c r="P18" s="79"/>
    </row>
    <row r="19" spans="2:16">
      <c r="B19" s="75"/>
      <c r="C19" s="77"/>
      <c r="D19" s="77"/>
      <c r="E19" s="77"/>
      <c r="F19" s="78"/>
      <c r="G19" s="77"/>
      <c r="H19" s="77"/>
      <c r="I19" s="77"/>
      <c r="J19" s="79"/>
      <c r="K19" s="79"/>
      <c r="L19" s="79"/>
      <c r="M19" s="80"/>
      <c r="N19" s="81"/>
      <c r="O19" s="79"/>
      <c r="P19" s="79"/>
    </row>
    <row r="20" spans="2:16">
      <c r="B20" s="75"/>
      <c r="C20" s="77"/>
      <c r="D20" s="77"/>
      <c r="E20" s="77"/>
      <c r="F20" s="78"/>
      <c r="G20" s="77"/>
      <c r="H20" s="77"/>
      <c r="I20" s="77"/>
      <c r="J20" s="79"/>
      <c r="K20" s="79"/>
      <c r="L20" s="80"/>
      <c r="M20" s="80"/>
      <c r="N20" s="81"/>
      <c r="O20" s="79"/>
      <c r="P20" s="79"/>
    </row>
    <row r="21" spans="2:16">
      <c r="B21" s="75"/>
      <c r="C21" s="77"/>
      <c r="D21" s="77"/>
      <c r="E21" s="77"/>
      <c r="F21" s="78"/>
      <c r="G21" s="77"/>
      <c r="H21" s="77"/>
      <c r="I21" s="77"/>
      <c r="J21" s="79"/>
      <c r="K21" s="79"/>
      <c r="L21" s="80"/>
      <c r="M21" s="80"/>
      <c r="N21" s="81"/>
      <c r="O21" s="79"/>
      <c r="P21" s="79"/>
    </row>
    <row r="22" spans="2:16">
      <c r="B22" s="75"/>
      <c r="C22" s="77"/>
      <c r="D22" s="77"/>
      <c r="E22" s="77"/>
      <c r="F22" s="78"/>
      <c r="G22" s="77"/>
      <c r="H22" s="77"/>
      <c r="I22" s="77"/>
      <c r="J22" s="79"/>
      <c r="K22" s="79"/>
      <c r="L22" s="80"/>
      <c r="M22" s="79"/>
      <c r="N22" s="79"/>
      <c r="O22" s="79"/>
      <c r="P22" s="79"/>
    </row>
    <row r="23" spans="2:16">
      <c r="B23" s="75"/>
      <c r="C23" s="77"/>
      <c r="D23" s="75"/>
      <c r="E23" s="77"/>
      <c r="F23" s="78"/>
      <c r="G23" s="75"/>
      <c r="H23" s="75"/>
      <c r="I23" s="75"/>
      <c r="J23" s="79"/>
      <c r="K23" s="77"/>
      <c r="L23" s="79"/>
      <c r="M23" s="79"/>
      <c r="N23" s="79"/>
      <c r="O23" s="79"/>
      <c r="P23" s="79"/>
    </row>
    <row r="24" spans="2:16">
      <c r="B24" s="77"/>
      <c r="C24" s="77"/>
      <c r="D24" s="77"/>
      <c r="E24" s="77"/>
      <c r="F24" s="77"/>
      <c r="G24" s="77"/>
      <c r="H24" s="77"/>
      <c r="I24" s="77"/>
      <c r="J24" s="77"/>
      <c r="K24" s="77"/>
      <c r="L24" s="79"/>
      <c r="M24" s="79"/>
      <c r="N24" s="79"/>
      <c r="O24" s="79"/>
      <c r="P24" s="79"/>
    </row>
    <row r="25" spans="2:16">
      <c r="B25" s="77"/>
      <c r="C25" s="77"/>
      <c r="D25" s="77"/>
      <c r="E25" s="77"/>
      <c r="F25" s="77"/>
      <c r="G25" s="77"/>
      <c r="H25" s="77"/>
      <c r="I25" s="77"/>
      <c r="J25" s="77"/>
      <c r="K25" s="77"/>
      <c r="L25" s="79"/>
      <c r="M25" s="79"/>
      <c r="N25" s="80"/>
      <c r="O25" s="79"/>
      <c r="P25" s="79"/>
    </row>
    <row r="26" spans="2:16">
      <c r="B26" s="77"/>
      <c r="C26" s="77"/>
      <c r="D26" s="77"/>
      <c r="E26" s="77"/>
      <c r="F26" s="77"/>
      <c r="G26" s="77"/>
      <c r="H26" s="77"/>
      <c r="I26" s="77"/>
      <c r="J26" s="77"/>
      <c r="K26" s="77"/>
      <c r="L26" s="79"/>
      <c r="M26" s="79"/>
      <c r="N26" s="80"/>
      <c r="O26" s="79"/>
      <c r="P26" s="79"/>
    </row>
    <row r="27" spans="2:16">
      <c r="B27" s="77"/>
      <c r="C27" s="77"/>
      <c r="D27" s="77"/>
      <c r="E27" s="77"/>
      <c r="F27" s="77"/>
      <c r="G27" s="77"/>
      <c r="H27" s="77"/>
      <c r="I27" s="77"/>
      <c r="J27" s="77"/>
      <c r="K27" s="77"/>
      <c r="L27" s="79"/>
      <c r="M27" s="79"/>
      <c r="N27" s="80"/>
      <c r="O27" s="79"/>
      <c r="P27" s="79"/>
    </row>
    <row r="28" spans="2:16">
      <c r="B28" s="77"/>
      <c r="C28" s="77"/>
      <c r="D28" s="77"/>
      <c r="E28" s="77"/>
      <c r="F28" s="77"/>
      <c r="G28" s="77"/>
      <c r="H28" s="77"/>
      <c r="I28" s="77"/>
      <c r="J28" s="77"/>
      <c r="K28" s="77"/>
      <c r="L28" s="79"/>
      <c r="M28" s="79"/>
      <c r="N28" s="80"/>
      <c r="O28" s="79"/>
      <c r="P28" s="79"/>
    </row>
    <row r="29" spans="2:16">
      <c r="B29" s="77"/>
      <c r="C29" s="77"/>
      <c r="D29" s="77"/>
      <c r="E29" s="77"/>
      <c r="F29" s="77"/>
      <c r="G29" s="77"/>
      <c r="H29" s="77"/>
      <c r="I29" s="77"/>
      <c r="J29" s="77"/>
      <c r="K29" s="77"/>
      <c r="L29" s="79"/>
      <c r="M29" s="79"/>
      <c r="N29" s="80"/>
      <c r="O29" s="79"/>
      <c r="P29" s="79"/>
    </row>
    <row r="30" spans="2:16">
      <c r="B30" s="77"/>
      <c r="C30" s="77"/>
      <c r="D30" s="77"/>
      <c r="E30" s="77"/>
      <c r="F30" s="77"/>
      <c r="G30" s="77"/>
      <c r="H30" s="77"/>
      <c r="I30" s="77"/>
      <c r="J30" s="77"/>
      <c r="K30" s="77"/>
      <c r="L30" s="79"/>
      <c r="M30" s="79"/>
      <c r="N30" s="80"/>
      <c r="O30" s="79"/>
      <c r="P30" s="79"/>
    </row>
    <row r="31" spans="2:16">
      <c r="B31" s="77"/>
      <c r="C31" s="77"/>
      <c r="D31" s="77"/>
      <c r="E31" s="77"/>
      <c r="F31" s="77"/>
      <c r="G31" s="77"/>
      <c r="H31" s="77"/>
      <c r="I31" s="77"/>
      <c r="J31" s="77"/>
      <c r="K31" s="77"/>
      <c r="L31" s="79"/>
      <c r="M31" s="79"/>
      <c r="N31" s="80"/>
      <c r="O31" s="79"/>
      <c r="P31" s="79"/>
    </row>
    <row r="32" spans="2:16">
      <c r="B32" s="77"/>
      <c r="C32" s="77"/>
      <c r="D32" s="77"/>
      <c r="E32" s="77"/>
      <c r="F32" s="77"/>
      <c r="G32" s="77"/>
      <c r="H32" s="77"/>
      <c r="I32" s="77"/>
      <c r="J32" s="77"/>
      <c r="K32" s="77"/>
      <c r="L32" s="79"/>
      <c r="M32" s="79"/>
      <c r="N32" s="80"/>
      <c r="O32" s="79"/>
      <c r="P32" s="79"/>
    </row>
    <row r="33" spans="2:16">
      <c r="B33" s="77"/>
      <c r="C33" s="77"/>
      <c r="D33" s="77"/>
      <c r="E33" s="77"/>
      <c r="F33" s="77"/>
      <c r="G33" s="77"/>
      <c r="H33" s="77"/>
      <c r="I33" s="77"/>
      <c r="J33" s="77"/>
      <c r="K33" s="77"/>
      <c r="L33" s="79"/>
      <c r="M33" s="79"/>
      <c r="N33" s="80"/>
      <c r="O33" s="79"/>
      <c r="P33" s="79"/>
    </row>
    <row r="34" spans="2:16">
      <c r="B34" s="77"/>
      <c r="C34" s="77"/>
      <c r="D34" s="77"/>
      <c r="E34" s="77"/>
      <c r="F34" s="77"/>
      <c r="G34" s="77"/>
      <c r="H34" s="77"/>
      <c r="I34" s="77"/>
      <c r="J34" s="77"/>
      <c r="K34" s="77"/>
      <c r="L34" s="79"/>
      <c r="M34" s="79"/>
      <c r="N34" s="80"/>
      <c r="O34" s="79"/>
      <c r="P34" s="79"/>
    </row>
    <row r="35" spans="2:16">
      <c r="B35" s="77"/>
      <c r="C35" s="77"/>
      <c r="D35" s="77"/>
      <c r="E35" s="77"/>
      <c r="F35" s="77"/>
      <c r="G35" s="77"/>
      <c r="H35" s="77"/>
      <c r="I35" s="77"/>
      <c r="J35" s="77"/>
      <c r="K35" s="77"/>
      <c r="L35" s="79"/>
      <c r="M35" s="79"/>
      <c r="N35" s="80"/>
      <c r="O35" s="79"/>
      <c r="P35" s="79"/>
    </row>
  </sheetData>
  <mergeCells count="7">
    <mergeCell ref="C8:G8"/>
    <mergeCell ref="K8:O8"/>
    <mergeCell ref="C3:G3"/>
    <mergeCell ref="C4:G4"/>
    <mergeCell ref="K4:O4"/>
    <mergeCell ref="C5:G5"/>
    <mergeCell ref="C6:G6"/>
  </mergeCells>
  <dataValidations count="2">
    <dataValidation type="list" allowBlank="1" showInputMessage="1" showErrorMessage="1" sqref="O23:O24 P22:P24 M23:M35 L11:L21 K11:K22" xr:uid="{6BD6E848-D3A8-4F0C-92B0-0D59522D6675}">
      <formula1>TYPE</formula1>
    </dataValidation>
    <dataValidation type="list" allowBlank="1" showInputMessage="1" showErrorMessage="1" sqref="N22:N24 L23:L35 J11:J23" xr:uid="{98158153-7FDA-4749-9841-8745315C2314}">
      <formula1>Binary</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1F952-F9C9-41B1-844B-F7BAF880BCE0}">
  <sheetPr codeName="Sheet18">
    <tabColor rgb="FF92D050"/>
  </sheetPr>
  <dimension ref="B1:C2"/>
  <sheetViews>
    <sheetView workbookViewId="0"/>
  </sheetViews>
  <sheetFormatPr defaultColWidth="8.7109375" defaultRowHeight="12"/>
  <cols>
    <col min="1" max="1" width="1.42578125" style="14" customWidth="1"/>
    <col min="2" max="2" width="17.42578125" style="14" customWidth="1"/>
    <col min="3" max="3" width="92.140625" style="14" customWidth="1"/>
    <col min="4" max="16384" width="8.7109375" style="14"/>
  </cols>
  <sheetData>
    <row r="1" spans="2:3" s="15" customFormat="1" ht="24.95" thickBot="1">
      <c r="B1" s="49" t="s">
        <v>852</v>
      </c>
      <c r="C1" s="41" t="s">
        <v>853</v>
      </c>
    </row>
    <row r="2" spans="2:3">
      <c r="C2" s="6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rgb="FF92D050"/>
  </sheetPr>
  <dimension ref="B1:E22"/>
  <sheetViews>
    <sheetView workbookViewId="0"/>
  </sheetViews>
  <sheetFormatPr defaultColWidth="9.140625" defaultRowHeight="14.45"/>
  <cols>
    <col min="1" max="1" width="1.140625" style="5" customWidth="1"/>
    <col min="2" max="2" width="93" style="5" customWidth="1"/>
    <col min="3" max="3" width="9.140625" style="5" customWidth="1"/>
    <col min="4" max="16384" width="9.140625" style="5"/>
  </cols>
  <sheetData>
    <row r="1" spans="2:5" ht="24.95" thickBot="1">
      <c r="B1" s="52" t="s">
        <v>854</v>
      </c>
      <c r="C1" s="41" t="s">
        <v>855</v>
      </c>
    </row>
    <row r="3" spans="2:5" ht="19.5">
      <c r="B3" s="50" t="s">
        <v>856</v>
      </c>
    </row>
    <row r="4" spans="2:5" ht="43.5">
      <c r="B4" s="22" t="s">
        <v>857</v>
      </c>
    </row>
    <row r="5" spans="2:5">
      <c r="B5" s="23"/>
    </row>
    <row r="6" spans="2:5" ht="19.5">
      <c r="B6" s="51" t="s">
        <v>858</v>
      </c>
      <c r="C6" s="24"/>
      <c r="D6" s="24"/>
      <c r="E6" s="24"/>
    </row>
    <row r="7" spans="2:5">
      <c r="B7" s="25" t="s">
        <v>859</v>
      </c>
      <c r="C7" s="26"/>
      <c r="D7" s="26"/>
      <c r="E7" s="26"/>
    </row>
    <row r="8" spans="2:5">
      <c r="B8" s="24"/>
      <c r="C8" s="26"/>
      <c r="D8" s="26"/>
      <c r="E8" s="26"/>
    </row>
    <row r="9" spans="2:5" ht="19.5">
      <c r="B9" s="50" t="s">
        <v>860</v>
      </c>
    </row>
    <row r="10" spans="2:5" ht="43.5">
      <c r="B10" s="22" t="s">
        <v>861</v>
      </c>
      <c r="C10" s="27"/>
      <c r="D10" s="27"/>
      <c r="E10" s="28"/>
    </row>
    <row r="12" spans="2:5" ht="19.5">
      <c r="B12" s="50" t="s">
        <v>862</v>
      </c>
    </row>
    <row r="13" spans="2:5">
      <c r="B13" s="22" t="s">
        <v>863</v>
      </c>
    </row>
    <row r="15" spans="2:5">
      <c r="C15" s="27"/>
      <c r="D15" s="27"/>
      <c r="E15" s="27"/>
    </row>
    <row r="20" spans="3:5">
      <c r="C20" s="24"/>
      <c r="D20" s="24"/>
      <c r="E20" s="24"/>
    </row>
    <row r="22" spans="3:5">
      <c r="C22" s="24"/>
      <c r="D22" s="24"/>
      <c r="E22" s="2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30A8-83FB-4604-9640-1F481C52CB3B}">
  <sheetPr codeName="Sheet20">
    <tabColor rgb="FFCAE8AA"/>
  </sheetPr>
  <dimension ref="B1:P32"/>
  <sheetViews>
    <sheetView workbookViewId="0"/>
  </sheetViews>
  <sheetFormatPr defaultColWidth="24.7109375" defaultRowHeight="14.45"/>
  <cols>
    <col min="1" max="1" width="1.7109375" style="27" customWidth="1"/>
    <col min="2" max="2" width="51.42578125" style="27" customWidth="1"/>
    <col min="3" max="3" width="35.7109375" style="24" customWidth="1"/>
    <col min="4" max="4" width="35.7109375" style="27" customWidth="1"/>
    <col min="5" max="6" width="25.42578125" style="27" customWidth="1"/>
    <col min="7" max="7" width="35.7109375" style="27" customWidth="1"/>
    <col min="8" max="8" width="42.140625" style="27" customWidth="1"/>
    <col min="9" max="9" width="40.7109375" style="27" customWidth="1"/>
    <col min="10" max="10" width="39.42578125" style="27" customWidth="1"/>
    <col min="11" max="11" width="42" style="27" customWidth="1"/>
    <col min="12" max="12" width="17.42578125" style="27" customWidth="1"/>
    <col min="13" max="13" width="13.140625" style="27" bestFit="1" customWidth="1"/>
    <col min="14" max="15" width="24.7109375" style="27"/>
    <col min="16" max="16" width="23.140625" style="27" customWidth="1"/>
    <col min="17" max="16384" width="24.7109375" style="27"/>
  </cols>
  <sheetData>
    <row r="1" spans="2:16" ht="24.6">
      <c r="B1" s="300" t="s">
        <v>864</v>
      </c>
      <c r="C1" s="300"/>
      <c r="D1" s="300"/>
      <c r="E1" s="300"/>
      <c r="F1" s="300"/>
      <c r="G1" s="300"/>
      <c r="H1" s="300"/>
      <c r="I1" s="300"/>
      <c r="J1" s="300"/>
      <c r="K1" s="300"/>
      <c r="L1" s="300"/>
      <c r="M1" s="300"/>
      <c r="N1" s="300"/>
      <c r="O1" s="300"/>
      <c r="P1" s="300"/>
    </row>
    <row r="2" spans="2:16" s="13" customFormat="1" ht="25.9" customHeight="1">
      <c r="B2" s="68" t="s">
        <v>833</v>
      </c>
      <c r="C2" s="298" t="e">
        <f>'BRD 3 Summary'!#REF!</f>
        <v>#REF!</v>
      </c>
      <c r="D2" s="299"/>
      <c r="E2" s="299"/>
      <c r="F2" s="299"/>
      <c r="G2" s="299"/>
      <c r="H2" s="34"/>
      <c r="I2" s="34"/>
      <c r="J2" s="34"/>
      <c r="K2" s="34"/>
      <c r="L2" s="34"/>
      <c r="M2" s="34"/>
      <c r="N2" s="34"/>
      <c r="O2" s="34"/>
      <c r="P2" s="35"/>
    </row>
    <row r="3" spans="2:16" s="13" customFormat="1" ht="21" customHeight="1">
      <c r="B3" s="68" t="s">
        <v>838</v>
      </c>
      <c r="C3" s="301"/>
      <c r="D3" s="302"/>
      <c r="E3" s="302"/>
      <c r="F3" s="302"/>
      <c r="G3" s="302"/>
      <c r="H3" s="36"/>
      <c r="I3" s="36"/>
      <c r="J3" s="239"/>
      <c r="K3" s="295"/>
      <c r="L3" s="295"/>
      <c r="M3" s="295"/>
      <c r="N3" s="295"/>
      <c r="O3" s="295"/>
      <c r="P3" s="35"/>
    </row>
    <row r="4" spans="2:16" s="13" customFormat="1" ht="19.899999999999999" customHeight="1">
      <c r="B4" s="68" t="s">
        <v>835</v>
      </c>
      <c r="C4" s="303" t="s">
        <v>865</v>
      </c>
      <c r="D4" s="304"/>
      <c r="E4" s="304"/>
      <c r="F4" s="304"/>
      <c r="G4" s="304"/>
      <c r="H4" s="37"/>
      <c r="I4" s="37"/>
      <c r="J4" s="37"/>
      <c r="K4" s="37"/>
      <c r="L4" s="37"/>
      <c r="M4" s="37"/>
      <c r="N4" s="37"/>
      <c r="O4" s="37"/>
      <c r="P4" s="35"/>
    </row>
    <row r="5" spans="2:16" s="13" customFormat="1" ht="19.899999999999999" customHeight="1">
      <c r="B5" s="69" t="s">
        <v>837</v>
      </c>
      <c r="C5" s="74"/>
      <c r="D5" s="73"/>
      <c r="E5" s="73"/>
      <c r="F5" s="73"/>
      <c r="G5" s="73"/>
      <c r="H5" s="38"/>
      <c r="I5" s="38"/>
      <c r="J5" s="38"/>
      <c r="K5" s="38"/>
      <c r="L5" s="38"/>
      <c r="M5" s="38"/>
      <c r="N5" s="38"/>
      <c r="O5" s="38"/>
      <c r="P5" s="39"/>
    </row>
    <row r="6" spans="2:16">
      <c r="B6" s="12"/>
      <c r="C6" s="66"/>
      <c r="D6" s="12"/>
      <c r="E6" s="12"/>
      <c r="F6" s="12"/>
      <c r="G6" s="12"/>
      <c r="H6" s="12"/>
      <c r="I6" s="12"/>
      <c r="J6" s="12"/>
      <c r="K6" s="12"/>
      <c r="L6" s="12"/>
      <c r="M6" s="12"/>
      <c r="N6" s="12"/>
      <c r="O6" s="12"/>
      <c r="P6" s="12"/>
    </row>
    <row r="7" spans="2:16" s="60" customFormat="1">
      <c r="B7" s="70" t="s">
        <v>839</v>
      </c>
      <c r="C7" s="71" t="s">
        <v>144</v>
      </c>
      <c r="D7" s="70" t="s">
        <v>866</v>
      </c>
      <c r="E7" s="70" t="s">
        <v>841</v>
      </c>
      <c r="F7" s="70" t="s">
        <v>842</v>
      </c>
      <c r="G7" s="70" t="s">
        <v>843</v>
      </c>
      <c r="H7" s="70" t="s">
        <v>844</v>
      </c>
      <c r="I7" s="70" t="s">
        <v>845</v>
      </c>
      <c r="J7" s="70" t="s">
        <v>846</v>
      </c>
      <c r="K7" s="70" t="s">
        <v>847</v>
      </c>
      <c r="L7" s="70" t="s">
        <v>848</v>
      </c>
      <c r="M7" s="70" t="s">
        <v>184</v>
      </c>
      <c r="N7" s="70" t="s">
        <v>849</v>
      </c>
      <c r="O7" s="72" t="s">
        <v>850</v>
      </c>
      <c r="P7" s="72" t="s">
        <v>851</v>
      </c>
    </row>
    <row r="8" spans="2:16" ht="71.25" customHeight="1">
      <c r="B8" s="75"/>
      <c r="C8" s="76"/>
      <c r="D8" s="77"/>
      <c r="E8" s="77"/>
      <c r="F8" s="78"/>
      <c r="G8" s="77"/>
      <c r="H8" s="77"/>
      <c r="I8" s="77"/>
      <c r="J8" s="79"/>
      <c r="K8" s="79"/>
      <c r="L8" s="79"/>
      <c r="M8" s="80"/>
      <c r="N8" s="79"/>
      <c r="O8" s="79"/>
      <c r="P8" s="79"/>
    </row>
    <row r="9" spans="2:16" ht="55.5" customHeight="1">
      <c r="B9" s="75"/>
      <c r="C9" s="76"/>
      <c r="D9" s="77"/>
      <c r="E9" s="77"/>
      <c r="F9" s="78"/>
      <c r="G9" s="77"/>
      <c r="H9" s="77"/>
      <c r="I9" s="77"/>
      <c r="J9" s="79"/>
      <c r="K9" s="79"/>
      <c r="L9" s="79"/>
      <c r="M9" s="80"/>
      <c r="N9" s="81"/>
      <c r="O9" s="79"/>
      <c r="P9" s="79"/>
    </row>
    <row r="10" spans="2:16" ht="58.5" customHeight="1">
      <c r="B10" s="77"/>
      <c r="C10" s="76"/>
      <c r="D10" s="77"/>
      <c r="E10" s="77"/>
      <c r="F10" s="78"/>
      <c r="G10" s="77"/>
      <c r="H10" s="77"/>
      <c r="I10" s="77"/>
      <c r="J10" s="79"/>
      <c r="K10" s="79"/>
      <c r="L10" s="79"/>
      <c r="M10" s="80"/>
      <c r="N10" s="79"/>
      <c r="O10" s="79"/>
      <c r="P10" s="79"/>
    </row>
    <row r="11" spans="2:16">
      <c r="B11" s="77"/>
      <c r="C11" s="76"/>
      <c r="D11" s="77"/>
      <c r="E11" s="77"/>
      <c r="F11" s="78"/>
      <c r="G11" s="77"/>
      <c r="H11" s="77"/>
      <c r="I11" s="77"/>
      <c r="J11" s="79"/>
      <c r="K11" s="79"/>
      <c r="L11" s="79"/>
      <c r="M11" s="80"/>
      <c r="N11" s="79"/>
      <c r="O11" s="79"/>
      <c r="P11" s="79"/>
    </row>
    <row r="12" spans="2:16" ht="71.25" customHeight="1">
      <c r="B12" s="77"/>
      <c r="C12" s="76"/>
      <c r="D12" s="77"/>
      <c r="E12" s="77"/>
      <c r="F12" s="78"/>
      <c r="G12" s="77"/>
      <c r="H12" s="77"/>
      <c r="I12" s="77"/>
      <c r="J12" s="79"/>
      <c r="K12" s="79"/>
      <c r="L12" s="79"/>
      <c r="M12" s="80"/>
      <c r="N12" s="79"/>
      <c r="O12" s="79"/>
      <c r="P12" s="79"/>
    </row>
    <row r="13" spans="2:16" ht="71.25" customHeight="1">
      <c r="B13" s="77"/>
      <c r="C13" s="76"/>
      <c r="D13" s="77"/>
      <c r="E13" s="77"/>
      <c r="F13" s="78"/>
      <c r="G13" s="77"/>
      <c r="H13" s="77"/>
      <c r="I13" s="77"/>
      <c r="J13" s="79"/>
      <c r="K13" s="79"/>
      <c r="L13" s="79"/>
      <c r="M13" s="80"/>
      <c r="N13" s="79"/>
      <c r="O13" s="79"/>
      <c r="P13" s="79"/>
    </row>
    <row r="14" spans="2:16" ht="112.5" customHeight="1">
      <c r="B14" s="75"/>
      <c r="C14" s="76"/>
      <c r="D14" s="77"/>
      <c r="E14" s="77"/>
      <c r="F14" s="78"/>
      <c r="G14" s="77"/>
      <c r="H14" s="77"/>
      <c r="I14" s="77"/>
      <c r="J14" s="79"/>
      <c r="K14" s="79"/>
      <c r="L14" s="82"/>
      <c r="M14" s="80"/>
      <c r="N14" s="79"/>
      <c r="O14" s="79"/>
      <c r="P14" s="79"/>
    </row>
    <row r="15" spans="2:16" ht="28.5" customHeight="1">
      <c r="B15" s="75"/>
      <c r="C15" s="76"/>
      <c r="D15" s="77"/>
      <c r="E15" s="77"/>
      <c r="F15" s="78"/>
      <c r="G15" s="77"/>
      <c r="H15" s="77"/>
      <c r="I15" s="77"/>
      <c r="J15" s="79"/>
      <c r="K15" s="79"/>
      <c r="L15" s="79"/>
      <c r="M15" s="80"/>
      <c r="N15" s="79"/>
      <c r="O15" s="79"/>
      <c r="P15" s="79"/>
    </row>
    <row r="16" spans="2:16" ht="53.25" customHeight="1">
      <c r="B16" s="75"/>
      <c r="C16" s="76"/>
      <c r="D16" s="77"/>
      <c r="E16" s="77"/>
      <c r="F16" s="78"/>
      <c r="G16" s="77"/>
      <c r="H16" s="77"/>
      <c r="I16" s="77"/>
      <c r="J16" s="79"/>
      <c r="K16" s="79"/>
      <c r="L16" s="79"/>
      <c r="M16" s="80"/>
      <c r="N16" s="81"/>
      <c r="O16" s="79"/>
      <c r="P16" s="79"/>
    </row>
    <row r="17" spans="2:16" ht="45.75" customHeight="1">
      <c r="B17" s="75"/>
      <c r="C17" s="76"/>
      <c r="D17" s="77"/>
      <c r="E17" s="77"/>
      <c r="F17" s="78"/>
      <c r="G17" s="77"/>
      <c r="H17" s="77"/>
      <c r="I17" s="77"/>
      <c r="J17" s="79"/>
      <c r="K17" s="79"/>
      <c r="L17" s="80"/>
      <c r="M17" s="80"/>
      <c r="N17" s="81"/>
      <c r="O17" s="79"/>
      <c r="P17" s="79"/>
    </row>
    <row r="18" spans="2:16" ht="31.5" customHeight="1">
      <c r="B18" s="75"/>
      <c r="C18" s="76"/>
      <c r="D18" s="77"/>
      <c r="E18" s="77"/>
      <c r="F18" s="78"/>
      <c r="G18" s="77"/>
      <c r="H18" s="77"/>
      <c r="I18" s="77"/>
      <c r="J18" s="79"/>
      <c r="K18" s="79"/>
      <c r="L18" s="80"/>
      <c r="M18" s="80"/>
      <c r="N18" s="81"/>
      <c r="O18" s="79"/>
      <c r="P18" s="79"/>
    </row>
    <row r="19" spans="2:16" ht="55.5" customHeight="1">
      <c r="B19" s="75"/>
      <c r="C19" s="76"/>
      <c r="D19" s="77"/>
      <c r="E19" s="77"/>
      <c r="F19" s="78"/>
      <c r="G19" s="77"/>
      <c r="H19" s="77"/>
      <c r="I19" s="77"/>
      <c r="J19" s="79"/>
      <c r="K19" s="79"/>
      <c r="L19" s="80"/>
      <c r="M19" s="79"/>
      <c r="N19" s="79"/>
      <c r="O19" s="79"/>
      <c r="P19" s="79"/>
    </row>
    <row r="20" spans="2:16" ht="50.25" customHeight="1">
      <c r="B20" s="75"/>
      <c r="C20" s="76"/>
      <c r="D20" s="75"/>
      <c r="E20" s="77"/>
      <c r="F20" s="78"/>
      <c r="G20" s="75"/>
      <c r="H20" s="75"/>
      <c r="I20" s="75"/>
      <c r="J20" s="79"/>
      <c r="K20" s="77"/>
      <c r="L20" s="79"/>
      <c r="M20" s="79"/>
      <c r="N20" s="79"/>
      <c r="O20" s="79"/>
      <c r="P20" s="79"/>
    </row>
    <row r="21" spans="2:16">
      <c r="B21" s="77"/>
      <c r="C21" s="76"/>
      <c r="D21" s="77"/>
      <c r="E21" s="77"/>
      <c r="F21" s="77"/>
      <c r="G21" s="77"/>
      <c r="H21" s="77"/>
      <c r="I21" s="77"/>
      <c r="J21" s="77"/>
      <c r="K21" s="77"/>
      <c r="L21" s="79"/>
      <c r="M21" s="79"/>
      <c r="N21" s="79"/>
      <c r="O21" s="79"/>
      <c r="P21" s="79"/>
    </row>
    <row r="22" spans="2:16">
      <c r="B22" s="93"/>
      <c r="C22" s="76"/>
      <c r="D22" s="77"/>
      <c r="E22" s="77"/>
      <c r="F22" s="77"/>
      <c r="G22" s="77"/>
      <c r="H22" s="77"/>
      <c r="I22" s="77"/>
      <c r="J22" s="77"/>
      <c r="K22" s="77"/>
      <c r="L22" s="79"/>
      <c r="M22" s="79"/>
      <c r="N22" s="80"/>
      <c r="O22" s="79"/>
      <c r="P22" s="79"/>
    </row>
    <row r="23" spans="2:16" s="94" customFormat="1">
      <c r="B23" s="95"/>
      <c r="C23" s="96"/>
      <c r="D23" s="96"/>
      <c r="E23" s="96"/>
      <c r="F23" s="97"/>
      <c r="G23" s="96"/>
      <c r="H23" s="98"/>
      <c r="I23" s="96"/>
      <c r="J23" s="99"/>
      <c r="K23" s="100"/>
      <c r="L23" s="100"/>
      <c r="M23" s="101"/>
      <c r="N23" s="99"/>
      <c r="O23" s="99"/>
      <c r="P23" s="99"/>
    </row>
    <row r="24" spans="2:16">
      <c r="B24" s="77"/>
      <c r="C24" s="76"/>
      <c r="D24" s="77"/>
      <c r="E24" s="77"/>
      <c r="F24" s="77"/>
      <c r="G24" s="77"/>
      <c r="H24" s="77"/>
      <c r="I24" s="77"/>
      <c r="J24" s="77"/>
      <c r="K24" s="77"/>
      <c r="L24" s="79"/>
      <c r="M24" s="79"/>
      <c r="N24" s="80"/>
      <c r="O24" s="79"/>
      <c r="P24" s="79"/>
    </row>
    <row r="25" spans="2:16">
      <c r="B25" s="77"/>
      <c r="C25" s="76"/>
      <c r="D25" s="77"/>
      <c r="E25" s="77"/>
      <c r="F25" s="77"/>
      <c r="G25" s="77"/>
      <c r="H25" s="77"/>
      <c r="I25" s="77"/>
      <c r="J25" s="77"/>
      <c r="K25" s="77"/>
      <c r="L25" s="79"/>
      <c r="M25" s="79"/>
      <c r="N25" s="80"/>
      <c r="O25" s="79"/>
      <c r="P25" s="79"/>
    </row>
    <row r="26" spans="2:16">
      <c r="B26" s="77"/>
      <c r="C26" s="76"/>
      <c r="D26" s="77"/>
      <c r="E26" s="77"/>
      <c r="F26" s="77"/>
      <c r="G26" s="77"/>
      <c r="H26" s="77"/>
      <c r="I26" s="77"/>
      <c r="J26" s="77"/>
      <c r="K26" s="77"/>
      <c r="L26" s="79"/>
      <c r="M26" s="79"/>
      <c r="N26" s="80"/>
      <c r="O26" s="79"/>
      <c r="P26" s="79"/>
    </row>
    <row r="27" spans="2:16">
      <c r="B27" s="77"/>
      <c r="C27" s="76"/>
      <c r="D27" s="77"/>
      <c r="E27" s="77"/>
      <c r="F27" s="77"/>
      <c r="G27" s="77"/>
      <c r="H27" s="77"/>
      <c r="I27" s="77"/>
      <c r="J27" s="77"/>
      <c r="K27" s="77"/>
      <c r="L27" s="79"/>
      <c r="M27" s="79"/>
      <c r="N27" s="80"/>
      <c r="O27" s="79"/>
      <c r="P27" s="79"/>
    </row>
    <row r="28" spans="2:16">
      <c r="B28" s="77"/>
      <c r="C28" s="76"/>
      <c r="D28" s="77"/>
      <c r="E28" s="77"/>
      <c r="F28" s="77"/>
      <c r="G28" s="77"/>
      <c r="H28" s="77"/>
      <c r="I28" s="77"/>
      <c r="J28" s="77"/>
      <c r="K28" s="77"/>
      <c r="L28" s="79"/>
      <c r="M28" s="79"/>
      <c r="N28" s="80"/>
      <c r="O28" s="79"/>
      <c r="P28" s="79"/>
    </row>
    <row r="29" spans="2:16">
      <c r="B29" s="77"/>
      <c r="C29" s="76"/>
      <c r="D29" s="77"/>
      <c r="E29" s="77"/>
      <c r="F29" s="77"/>
      <c r="G29" s="77"/>
      <c r="H29" s="77"/>
      <c r="I29" s="77"/>
      <c r="J29" s="77"/>
      <c r="K29" s="77"/>
      <c r="L29" s="79"/>
      <c r="M29" s="79"/>
      <c r="N29" s="80"/>
      <c r="O29" s="79"/>
      <c r="P29" s="79"/>
    </row>
    <row r="30" spans="2:16">
      <c r="B30" s="77"/>
      <c r="C30" s="76"/>
      <c r="D30" s="77"/>
      <c r="E30" s="77"/>
      <c r="F30" s="77"/>
      <c r="G30" s="77"/>
      <c r="H30" s="77"/>
      <c r="I30" s="77"/>
      <c r="J30" s="77"/>
      <c r="K30" s="77"/>
      <c r="L30" s="79"/>
      <c r="M30" s="79"/>
      <c r="N30" s="80"/>
      <c r="O30" s="79"/>
      <c r="P30" s="79"/>
    </row>
    <row r="31" spans="2:16">
      <c r="B31" s="77"/>
      <c r="C31" s="76"/>
      <c r="D31" s="77"/>
      <c r="E31" s="77"/>
      <c r="F31" s="77"/>
      <c r="G31" s="77"/>
      <c r="H31" s="77"/>
      <c r="I31" s="77"/>
      <c r="J31" s="77"/>
      <c r="K31" s="77"/>
      <c r="L31" s="79"/>
      <c r="M31" s="79"/>
      <c r="N31" s="80"/>
      <c r="O31" s="79"/>
      <c r="P31" s="79"/>
    </row>
    <row r="32" spans="2:16">
      <c r="B32" s="77"/>
      <c r="C32" s="76"/>
      <c r="D32" s="77"/>
      <c r="E32" s="77"/>
      <c r="F32" s="77"/>
      <c r="G32" s="77"/>
      <c r="H32" s="77"/>
      <c r="I32" s="77"/>
      <c r="J32" s="77"/>
      <c r="K32" s="77"/>
      <c r="L32" s="79"/>
      <c r="M32" s="79"/>
      <c r="N32" s="80"/>
      <c r="O32" s="79"/>
      <c r="P32" s="79"/>
    </row>
  </sheetData>
  <mergeCells count="5">
    <mergeCell ref="B1:P1"/>
    <mergeCell ref="C2:G2"/>
    <mergeCell ref="C3:G3"/>
    <mergeCell ref="K3:O3"/>
    <mergeCell ref="C4:G4"/>
  </mergeCells>
  <dataValidations count="2">
    <dataValidation type="list" allowBlank="1" showInputMessage="1" showErrorMessage="1" sqref="N19:N21 L20:L32 J8:J20" xr:uid="{10A1BF1D-5C07-4DA4-8F5B-F2238878A607}">
      <formula1>Binary</formula1>
    </dataValidation>
    <dataValidation type="list" allowBlank="1" showInputMessage="1" showErrorMessage="1" sqref="O20:O21 P19:P21 M20:M32 L8:L18 K8:K19" xr:uid="{860AF54C-A55D-4AE8-B108-83F34168203C}">
      <formula1>TYPE</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11696-1AA0-4DA9-B49E-0E222400F03C}">
  <sheetPr codeName="Sheet2">
    <tabColor rgb="FFB2DBFF"/>
  </sheetPr>
  <dimension ref="B2:G18"/>
  <sheetViews>
    <sheetView workbookViewId="0">
      <selection activeCell="B13" sqref="B13"/>
    </sheetView>
  </sheetViews>
  <sheetFormatPr defaultColWidth="36.42578125" defaultRowHeight="14.45"/>
  <cols>
    <col min="1" max="1" width="2.42578125" style="5" customWidth="1"/>
    <col min="2" max="2" width="19.140625" style="5" customWidth="1"/>
    <col min="3" max="3" width="14.7109375" style="5" customWidth="1"/>
    <col min="4" max="4" width="33.7109375" style="5" customWidth="1"/>
    <col min="5" max="5" width="47.140625" style="5" customWidth="1"/>
    <col min="6" max="6" width="24" style="5" customWidth="1"/>
    <col min="7" max="7" width="22" style="5" customWidth="1"/>
    <col min="8" max="8" width="69.42578125" style="5" customWidth="1"/>
    <col min="9" max="16384" width="36.42578125" style="5"/>
  </cols>
  <sheetData>
    <row r="2" spans="2:7" ht="18" customHeight="1">
      <c r="B2" s="257" t="s">
        <v>11</v>
      </c>
      <c r="C2" s="258"/>
      <c r="D2" s="258"/>
      <c r="E2" s="258"/>
      <c r="F2" s="258"/>
      <c r="G2" s="259"/>
    </row>
    <row r="3" spans="2:7">
      <c r="B3" s="20" t="s">
        <v>12</v>
      </c>
      <c r="C3" s="260" t="s">
        <v>13</v>
      </c>
      <c r="D3" s="261"/>
      <c r="E3" s="261"/>
      <c r="F3" s="261"/>
      <c r="G3" s="262"/>
    </row>
    <row r="4" spans="2:7">
      <c r="B4" s="20" t="s">
        <v>14</v>
      </c>
      <c r="C4" s="260" t="s">
        <v>15</v>
      </c>
      <c r="D4" s="261"/>
      <c r="E4" s="261"/>
      <c r="F4" s="261"/>
      <c r="G4" s="263"/>
    </row>
    <row r="5" spans="2:7">
      <c r="B5" s="20" t="s">
        <v>16</v>
      </c>
      <c r="C5" s="260" t="s">
        <v>17</v>
      </c>
      <c r="D5" s="261"/>
      <c r="E5" s="261"/>
      <c r="F5" s="261"/>
      <c r="G5" s="263"/>
    </row>
    <row r="6" spans="2:7" ht="13.5">
      <c r="B6" s="20" t="s">
        <v>6</v>
      </c>
      <c r="C6" s="260" t="s">
        <v>7</v>
      </c>
      <c r="D6" s="261"/>
      <c r="E6" s="261"/>
      <c r="F6" s="261"/>
      <c r="G6" s="262"/>
    </row>
    <row r="7" spans="2:7" ht="16.149999999999999" customHeight="1">
      <c r="B7" s="254" t="s">
        <v>18</v>
      </c>
      <c r="C7" s="255"/>
      <c r="D7" s="255"/>
      <c r="E7" s="255"/>
      <c r="F7" s="255"/>
      <c r="G7" s="256"/>
    </row>
    <row r="8" spans="2:7" ht="28.5" customHeight="1">
      <c r="B8" s="21" t="s">
        <v>19</v>
      </c>
      <c r="C8" s="21" t="s">
        <v>20</v>
      </c>
      <c r="D8" s="21" t="s">
        <v>21</v>
      </c>
      <c r="E8" s="21" t="s">
        <v>22</v>
      </c>
      <c r="F8" s="21" t="s">
        <v>23</v>
      </c>
      <c r="G8" s="21" t="s">
        <v>24</v>
      </c>
    </row>
    <row r="9" spans="2:7">
      <c r="B9" s="3">
        <v>44350</v>
      </c>
      <c r="C9" s="4" t="s">
        <v>25</v>
      </c>
      <c r="D9" s="130" t="s">
        <v>26</v>
      </c>
      <c r="E9" s="4" t="s">
        <v>27</v>
      </c>
      <c r="F9" s="4" t="s">
        <v>28</v>
      </c>
      <c r="G9" s="4" t="s">
        <v>29</v>
      </c>
    </row>
    <row r="10" spans="2:7">
      <c r="B10" s="90">
        <v>44389</v>
      </c>
      <c r="C10" s="91" t="s">
        <v>30</v>
      </c>
      <c r="D10" s="4" t="s">
        <v>13</v>
      </c>
      <c r="E10" s="91" t="s">
        <v>31</v>
      </c>
      <c r="F10" s="4" t="s">
        <v>28</v>
      </c>
      <c r="G10" s="4" t="s">
        <v>29</v>
      </c>
    </row>
    <row r="11" spans="2:7">
      <c r="B11" s="3">
        <v>44413</v>
      </c>
      <c r="C11" s="4" t="s">
        <v>32</v>
      </c>
      <c r="D11" s="4" t="s">
        <v>13</v>
      </c>
      <c r="E11" s="4" t="s">
        <v>33</v>
      </c>
      <c r="F11" s="4" t="s">
        <v>28</v>
      </c>
      <c r="G11" s="4" t="s">
        <v>29</v>
      </c>
    </row>
    <row r="12" spans="2:7">
      <c r="B12" s="3">
        <v>44489</v>
      </c>
      <c r="C12" s="4" t="s">
        <v>34</v>
      </c>
      <c r="D12" s="4" t="s">
        <v>35</v>
      </c>
      <c r="E12" s="4" t="s">
        <v>36</v>
      </c>
      <c r="F12" s="4" t="s">
        <v>28</v>
      </c>
      <c r="G12" s="4"/>
    </row>
    <row r="13" spans="2:7">
      <c r="B13" s="3">
        <v>44628</v>
      </c>
      <c r="C13" s="4" t="s">
        <v>37</v>
      </c>
      <c r="D13" s="4" t="s">
        <v>38</v>
      </c>
      <c r="E13" s="4" t="s">
        <v>39</v>
      </c>
      <c r="F13" s="4" t="s">
        <v>28</v>
      </c>
      <c r="G13" s="4"/>
    </row>
    <row r="14" spans="2:7">
      <c r="B14" s="3"/>
      <c r="C14" s="4"/>
      <c r="D14" s="4"/>
      <c r="E14" s="4"/>
      <c r="F14" s="4"/>
      <c r="G14" s="4"/>
    </row>
    <row r="15" spans="2:7">
      <c r="B15" s="3"/>
      <c r="C15" s="4"/>
      <c r="D15" s="4"/>
      <c r="E15" s="4"/>
      <c r="F15" s="4"/>
      <c r="G15" s="4"/>
    </row>
    <row r="16" spans="2:7">
      <c r="B16" s="3"/>
      <c r="C16" s="4"/>
      <c r="D16" s="4"/>
      <c r="E16" s="4"/>
      <c r="F16" s="4"/>
      <c r="G16" s="4"/>
    </row>
    <row r="17" spans="2:7">
      <c r="B17" s="3"/>
      <c r="C17" s="4"/>
      <c r="D17" s="4"/>
      <c r="E17" s="4"/>
      <c r="F17" s="4"/>
      <c r="G17" s="4"/>
    </row>
    <row r="18" spans="2:7">
      <c r="B18" s="3"/>
      <c r="C18" s="4"/>
      <c r="D18" s="4"/>
      <c r="E18" s="4"/>
      <c r="F18" s="4"/>
      <c r="G18" s="4"/>
    </row>
  </sheetData>
  <mergeCells count="6">
    <mergeCell ref="B7:G7"/>
    <mergeCell ref="B2:G2"/>
    <mergeCell ref="C3:G3"/>
    <mergeCell ref="C4:G4"/>
    <mergeCell ref="C5:G5"/>
    <mergeCell ref="C6:G6"/>
  </mergeCells>
  <pageMargins left="0.7" right="0.7" top="0.75" bottom="0.75" header="0.3" footer="0.3"/>
  <pageSetup orientation="portrait" horizontalDpi="4294967293"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39E9E-DDF9-4BB7-9197-104C4F9D6595}">
  <sheetPr codeName="Sheet21">
    <tabColor rgb="FFCAE8AA"/>
  </sheetPr>
  <dimension ref="B1:C2"/>
  <sheetViews>
    <sheetView workbookViewId="0"/>
  </sheetViews>
  <sheetFormatPr defaultColWidth="8.7109375" defaultRowHeight="12"/>
  <cols>
    <col min="1" max="1" width="1.42578125" style="14" customWidth="1"/>
    <col min="2" max="2" width="93.140625" style="14" customWidth="1"/>
    <col min="3" max="3" width="92.140625" style="14" customWidth="1"/>
    <col min="4" max="16384" width="8.7109375" style="14"/>
  </cols>
  <sheetData>
    <row r="1" spans="2:3" s="15" customFormat="1" ht="24.95" thickBot="1">
      <c r="B1" s="49" t="s">
        <v>867</v>
      </c>
      <c r="C1" s="41" t="s">
        <v>868</v>
      </c>
    </row>
    <row r="2" spans="2:3" ht="409.5">
      <c r="B2" s="61" t="s">
        <v>869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567E-49D5-432C-9025-2BDBCEDB91E7}">
  <sheetPr codeName="Sheet22">
    <tabColor rgb="FFCAE8AA"/>
  </sheetPr>
  <dimension ref="A1:V59"/>
  <sheetViews>
    <sheetView workbookViewId="0"/>
  </sheetViews>
  <sheetFormatPr defaultColWidth="8.7109375" defaultRowHeight="12.6"/>
  <cols>
    <col min="2" max="2" width="91.7109375" customWidth="1"/>
  </cols>
  <sheetData>
    <row r="1" spans="1:22" s="15" customFormat="1" ht="24.95" thickBot="1">
      <c r="B1" s="49" t="s">
        <v>870</v>
      </c>
      <c r="C1" s="41" t="s">
        <v>871</v>
      </c>
    </row>
    <row r="2" spans="1:22" ht="24.6">
      <c r="A2" s="102" t="s">
        <v>872</v>
      </c>
      <c r="B2" s="1"/>
      <c r="C2" s="1"/>
      <c r="D2" s="1"/>
      <c r="E2" s="1"/>
      <c r="F2" s="1"/>
      <c r="G2" s="1"/>
      <c r="H2" s="1"/>
      <c r="I2" s="1"/>
      <c r="J2" s="1"/>
      <c r="K2" s="1"/>
      <c r="L2" s="1"/>
      <c r="M2" s="1"/>
      <c r="N2" s="1"/>
      <c r="O2" s="1"/>
      <c r="P2" s="1"/>
      <c r="Q2" s="1"/>
      <c r="R2" s="102"/>
      <c r="S2" s="1"/>
      <c r="T2" s="1"/>
      <c r="U2" s="1"/>
      <c r="V2" s="102" t="s">
        <v>873</v>
      </c>
    </row>
    <row r="15" spans="1:22" ht="24.6">
      <c r="A15" s="102" t="s">
        <v>874</v>
      </c>
      <c r="B15" s="1"/>
      <c r="C15" s="1"/>
      <c r="D15" s="1"/>
      <c r="E15" s="1"/>
      <c r="F15" s="1"/>
      <c r="G15" s="1"/>
      <c r="H15" s="1"/>
      <c r="I15" s="1"/>
      <c r="J15" s="1"/>
      <c r="K15" s="1"/>
      <c r="L15" s="1"/>
      <c r="M15" s="1"/>
      <c r="N15" s="1"/>
      <c r="O15" s="1"/>
      <c r="P15" s="1"/>
      <c r="Q15" s="1"/>
      <c r="R15" s="1"/>
      <c r="S15" s="1"/>
      <c r="T15" s="1"/>
      <c r="U15" s="1"/>
      <c r="V15" s="1"/>
    </row>
    <row r="30" spans="1:1" ht="24.6">
      <c r="A30" s="102" t="s">
        <v>875</v>
      </c>
    </row>
    <row r="33" spans="22:22" ht="24.6">
      <c r="V33" s="102" t="s">
        <v>874</v>
      </c>
    </row>
    <row r="59" spans="1:1" ht="24.6">
      <c r="A59" s="102" t="s">
        <v>876</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BE3BF-6BFB-4FBE-B5C7-67CD90B979E8}">
  <sheetPr codeName="Sheet23">
    <tabColor rgb="FFCAE8AA"/>
  </sheetPr>
  <dimension ref="B1:F23"/>
  <sheetViews>
    <sheetView workbookViewId="0"/>
  </sheetViews>
  <sheetFormatPr defaultColWidth="9.140625" defaultRowHeight="14.45"/>
  <cols>
    <col min="1" max="1" width="1" style="5" customWidth="1"/>
    <col min="2" max="3" width="9.140625" style="5"/>
    <col min="4" max="4" width="11.42578125" style="5" bestFit="1" customWidth="1"/>
    <col min="5" max="5" width="9.140625" style="5"/>
    <col min="6" max="6" width="11.42578125" style="5" bestFit="1" customWidth="1"/>
    <col min="7" max="16384" width="9.140625" style="5"/>
  </cols>
  <sheetData>
    <row r="1" spans="2:6" ht="15" thickBot="1">
      <c r="B1" s="41" t="s">
        <v>877</v>
      </c>
    </row>
    <row r="2" spans="2:6" ht="24.6">
      <c r="B2" s="6" t="s">
        <v>170</v>
      </c>
    </row>
    <row r="8" spans="2:6">
      <c r="D8" s="305"/>
      <c r="E8" s="305"/>
      <c r="F8" s="305"/>
    </row>
    <row r="11" spans="2:6">
      <c r="C11" s="45"/>
      <c r="D11" s="46"/>
    </row>
    <row r="12" spans="2:6">
      <c r="C12" s="45"/>
      <c r="D12" s="45"/>
    </row>
    <row r="13" spans="2:6">
      <c r="C13" s="45"/>
      <c r="D13" s="45"/>
    </row>
    <row r="15" spans="2:6">
      <c r="D15" s="43"/>
      <c r="F15" s="43"/>
    </row>
    <row r="16" spans="2:6">
      <c r="F16" s="42"/>
    </row>
    <row r="17" spans="3:6">
      <c r="F17" s="42"/>
    </row>
    <row r="18" spans="3:6">
      <c r="F18" s="42"/>
    </row>
    <row r="19" spans="3:6">
      <c r="F19" s="42"/>
    </row>
    <row r="20" spans="3:6">
      <c r="F20" s="42"/>
    </row>
    <row r="23" spans="3:6">
      <c r="C23" s="45"/>
      <c r="E23" s="44"/>
    </row>
  </sheetData>
  <mergeCells count="1">
    <mergeCell ref="D8: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00354-49B0-4EA3-BC9C-ED57AC3B1877}">
  <sheetPr codeName="Sheet4">
    <tabColor rgb="FF0072CE"/>
  </sheetPr>
  <dimension ref="B1:D12"/>
  <sheetViews>
    <sheetView workbookViewId="0">
      <selection activeCell="B19" sqref="B19"/>
    </sheetView>
  </sheetViews>
  <sheetFormatPr defaultColWidth="9.140625" defaultRowHeight="14.45"/>
  <cols>
    <col min="1" max="1" width="1.42578125" style="5" customWidth="1"/>
    <col min="2" max="2" width="100.42578125" style="5" customWidth="1"/>
    <col min="3" max="3" width="66" style="5" hidden="1" customWidth="1"/>
    <col min="5" max="16384" width="9.140625" style="5"/>
  </cols>
  <sheetData>
    <row r="1" spans="2:4" ht="24.6">
      <c r="B1" s="6" t="s">
        <v>40</v>
      </c>
      <c r="D1" s="1"/>
    </row>
    <row r="3" spans="2:4" ht="19.5">
      <c r="B3" s="9" t="s">
        <v>41</v>
      </c>
      <c r="D3" s="1"/>
    </row>
    <row r="4" spans="2:4" ht="67.900000000000006" customHeight="1">
      <c r="B4" s="11" t="s">
        <v>42</v>
      </c>
      <c r="D4" s="1"/>
    </row>
    <row r="5" spans="2:4" ht="19.5">
      <c r="B5" s="10" t="s">
        <v>43</v>
      </c>
      <c r="D5" s="1"/>
    </row>
    <row r="6" spans="2:4" ht="43.5" customHeight="1">
      <c r="B6" s="8" t="str">
        <f>"The purpose of this document is to define the business requirements for the "&amp;'Revision History'!C4&amp;"."</f>
        <v>The purpose of this document is to define the business requirements for the JUST Health Utilization Dashboard.</v>
      </c>
      <c r="C6" s="107" t="s">
        <v>44</v>
      </c>
      <c r="D6" s="1"/>
    </row>
    <row r="7" spans="2:4" ht="19.5">
      <c r="B7" s="10" t="s">
        <v>45</v>
      </c>
      <c r="D7" s="1"/>
    </row>
    <row r="8" spans="2:4" ht="54" customHeight="1">
      <c r="B8" s="7" t="s">
        <v>46</v>
      </c>
      <c r="D8" s="1"/>
    </row>
    <row r="9" spans="2:4" ht="13.5">
      <c r="D9" s="1"/>
    </row>
    <row r="10" spans="2:4" ht="13.5">
      <c r="D10" s="1"/>
    </row>
    <row r="11" spans="2:4" ht="13.5">
      <c r="D11" s="1"/>
    </row>
    <row r="12" spans="2:4" ht="13.5">
      <c r="D12" s="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E6598-F205-419B-B6BF-DA996B4E3CA6}">
  <sheetPr codeName="Sheet6">
    <tabColor rgb="FF0072CE"/>
  </sheetPr>
  <dimension ref="B1:I17"/>
  <sheetViews>
    <sheetView workbookViewId="0">
      <selection activeCell="A14" sqref="A14:XFD14"/>
    </sheetView>
  </sheetViews>
  <sheetFormatPr defaultColWidth="24.7109375" defaultRowHeight="14.45"/>
  <cols>
    <col min="1" max="1" width="1.42578125" style="16" customWidth="1"/>
    <col min="2" max="2" width="23" style="16" bestFit="1" customWidth="1"/>
    <col min="3" max="3" width="78.28515625" style="110" customWidth="1"/>
    <col min="4" max="4" width="47.7109375" style="17" hidden="1" customWidth="1"/>
    <col min="5" max="6" width="12.140625" style="33" customWidth="1"/>
    <col min="7" max="7" width="14" style="33" customWidth="1"/>
    <col min="8" max="16384" width="24.7109375" style="16"/>
  </cols>
  <sheetData>
    <row r="1" spans="2:9" ht="24.6">
      <c r="B1" s="264" t="s">
        <v>47</v>
      </c>
      <c r="C1" s="264"/>
    </row>
    <row r="2" spans="2:9">
      <c r="D2" s="19" t="s">
        <v>48</v>
      </c>
    </row>
    <row r="3" spans="2:9">
      <c r="B3" s="108" t="s">
        <v>49</v>
      </c>
      <c r="C3" s="111" t="s">
        <v>15</v>
      </c>
      <c r="D3" s="109" t="s">
        <v>50</v>
      </c>
      <c r="F3" s="1"/>
      <c r="G3" s="1"/>
      <c r="H3" s="1"/>
      <c r="I3" s="1"/>
    </row>
    <row r="4" spans="2:9" ht="29.1">
      <c r="B4" s="108" t="s">
        <v>51</v>
      </c>
      <c r="C4" s="111" t="s">
        <v>52</v>
      </c>
      <c r="D4" s="29" t="s">
        <v>53</v>
      </c>
      <c r="F4" s="1"/>
      <c r="G4" s="1"/>
      <c r="H4" s="1"/>
      <c r="I4" s="1"/>
    </row>
    <row r="5" spans="2:9" ht="29.1">
      <c r="B5" s="18" t="s">
        <v>6</v>
      </c>
      <c r="C5" s="112" t="s">
        <v>7</v>
      </c>
      <c r="D5" s="29" t="s">
        <v>54</v>
      </c>
      <c r="F5" s="1"/>
      <c r="G5" s="1"/>
      <c r="H5" s="1"/>
      <c r="I5" s="1"/>
    </row>
    <row r="6" spans="2:9" ht="23.65" customHeight="1">
      <c r="B6" s="18" t="s">
        <v>55</v>
      </c>
      <c r="C6" s="112" t="str">
        <f>'Revision History'!C5:G5</f>
        <v>Medical Assistance Division</v>
      </c>
      <c r="D6" s="29" t="s">
        <v>56</v>
      </c>
      <c r="F6" s="1"/>
      <c r="G6" s="1"/>
      <c r="H6" s="1"/>
      <c r="I6" s="1"/>
    </row>
    <row r="7" spans="2:9" ht="92.25" customHeight="1">
      <c r="B7" s="18" t="s">
        <v>57</v>
      </c>
      <c r="C7" s="147" t="s">
        <v>58</v>
      </c>
      <c r="D7" s="29" t="s">
        <v>59</v>
      </c>
      <c r="F7" s="1"/>
      <c r="G7" s="1"/>
      <c r="H7" s="1"/>
      <c r="I7" s="1"/>
    </row>
    <row r="8" spans="2:9" ht="13.5">
      <c r="B8" s="18" t="s">
        <v>60</v>
      </c>
      <c r="C8" s="112" t="s">
        <v>61</v>
      </c>
      <c r="D8" s="29" t="s">
        <v>62</v>
      </c>
    </row>
    <row r="9" spans="2:9" ht="29.1">
      <c r="B9" s="18" t="s">
        <v>63</v>
      </c>
      <c r="C9" s="112" t="s">
        <v>64</v>
      </c>
      <c r="D9" s="29" t="s">
        <v>65</v>
      </c>
    </row>
    <row r="10" spans="2:9">
      <c r="B10" s="18" t="s">
        <v>66</v>
      </c>
      <c r="C10" s="112" t="s">
        <v>67</v>
      </c>
      <c r="D10" s="29" t="s">
        <v>68</v>
      </c>
    </row>
    <row r="11" spans="2:9">
      <c r="B11" s="18" t="s">
        <v>69</v>
      </c>
      <c r="C11" s="112" t="s">
        <v>70</v>
      </c>
      <c r="D11" s="29" t="s">
        <v>71</v>
      </c>
    </row>
    <row r="12" spans="2:9" ht="43.5">
      <c r="B12" s="18" t="s">
        <v>72</v>
      </c>
      <c r="C12" s="112" t="s">
        <v>73</v>
      </c>
      <c r="D12" s="29" t="s">
        <v>74</v>
      </c>
    </row>
    <row r="13" spans="2:9" ht="43.5">
      <c r="B13" s="18" t="s">
        <v>75</v>
      </c>
      <c r="C13" s="112"/>
      <c r="D13" s="55" t="s">
        <v>76</v>
      </c>
    </row>
    <row r="14" spans="2:9">
      <c r="C14" s="113"/>
    </row>
    <row r="15" spans="2:9">
      <c r="B15" s="17"/>
    </row>
    <row r="16" spans="2:9" ht="13.5"/>
    <row r="17" ht="13.5"/>
  </sheetData>
  <mergeCells count="1">
    <mergeCell ref="B1:C1"/>
  </mergeCells>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6369-BC01-4400-B11D-40802EAE19CF}">
  <sheetPr codeName="Sheet7">
    <tabColor theme="9" tint="0.59999389629810485"/>
  </sheetPr>
  <dimension ref="A1:C20"/>
  <sheetViews>
    <sheetView workbookViewId="0"/>
  </sheetViews>
  <sheetFormatPr defaultColWidth="8.7109375" defaultRowHeight="15.6"/>
  <cols>
    <col min="1" max="1" width="19" style="120" customWidth="1"/>
    <col min="2" max="2" width="56.42578125" style="119" customWidth="1"/>
    <col min="3" max="3" width="53.7109375" style="120" bestFit="1" customWidth="1"/>
    <col min="4" max="16384" width="8.7109375" style="120"/>
  </cols>
  <sheetData>
    <row r="1" spans="1:3" s="119" customFormat="1" ht="37.9" customHeight="1">
      <c r="A1" s="127" t="s">
        <v>77</v>
      </c>
      <c r="B1" s="127" t="s">
        <v>78</v>
      </c>
    </row>
    <row r="2" spans="1:3" ht="51.6">
      <c r="A2" s="1" t="s">
        <v>79</v>
      </c>
      <c r="B2" s="117" t="s">
        <v>80</v>
      </c>
      <c r="C2" s="119"/>
    </row>
    <row r="3" spans="1:3" ht="39">
      <c r="A3" s="1" t="s">
        <v>81</v>
      </c>
      <c r="B3" s="117" t="s">
        <v>82</v>
      </c>
    </row>
    <row r="4" spans="1:3" ht="26.45">
      <c r="A4" s="1" t="s">
        <v>83</v>
      </c>
      <c r="B4" s="117" t="s">
        <v>84</v>
      </c>
    </row>
    <row r="5" spans="1:3" ht="39">
      <c r="A5" s="1" t="s">
        <v>85</v>
      </c>
      <c r="B5" s="117" t="s">
        <v>86</v>
      </c>
    </row>
    <row r="6" spans="1:3" ht="39">
      <c r="A6" s="1" t="s">
        <v>87</v>
      </c>
      <c r="B6" s="117" t="s">
        <v>88</v>
      </c>
    </row>
    <row r="7" spans="1:3" ht="26.45">
      <c r="A7" s="1" t="s">
        <v>89</v>
      </c>
      <c r="B7" s="117" t="s">
        <v>90</v>
      </c>
    </row>
    <row r="8" spans="1:3" ht="39">
      <c r="A8" s="1" t="s">
        <v>91</v>
      </c>
      <c r="B8" s="117" t="s">
        <v>92</v>
      </c>
    </row>
    <row r="9" spans="1:3" ht="39">
      <c r="A9" s="1" t="s">
        <v>93</v>
      </c>
      <c r="B9" s="117" t="s">
        <v>94</v>
      </c>
    </row>
    <row r="10" spans="1:3" ht="26.45">
      <c r="A10" s="1" t="s">
        <v>95</v>
      </c>
      <c r="B10" s="117" t="s">
        <v>96</v>
      </c>
    </row>
    <row r="11" spans="1:3" ht="39">
      <c r="A11" s="1" t="s">
        <v>97</v>
      </c>
      <c r="B11" s="117" t="s">
        <v>98</v>
      </c>
    </row>
    <row r="12" spans="1:3" ht="63.95">
      <c r="A12" s="1" t="s">
        <v>99</v>
      </c>
      <c r="B12" s="117" t="s">
        <v>100</v>
      </c>
    </row>
    <row r="13" spans="1:3" ht="264">
      <c r="A13" s="1" t="s">
        <v>101</v>
      </c>
      <c r="B13" s="117" t="s">
        <v>102</v>
      </c>
    </row>
    <row r="14" spans="1:3" ht="116.1">
      <c r="A14" s="5" t="s">
        <v>103</v>
      </c>
      <c r="B14" s="118" t="s">
        <v>104</v>
      </c>
    </row>
    <row r="15" spans="1:3" ht="130.5">
      <c r="A15" s="5" t="s">
        <v>105</v>
      </c>
      <c r="B15" s="118" t="s">
        <v>106</v>
      </c>
    </row>
    <row r="16" spans="1:3" ht="43.5">
      <c r="A16" s="5" t="s">
        <v>107</v>
      </c>
      <c r="B16" s="118" t="s">
        <v>108</v>
      </c>
    </row>
    <row r="17" spans="1:2" ht="57.95">
      <c r="A17" s="5" t="s">
        <v>109</v>
      </c>
      <c r="B17" s="118" t="s">
        <v>110</v>
      </c>
    </row>
    <row r="18" spans="1:2" ht="116.1">
      <c r="A18" s="5" t="s">
        <v>111</v>
      </c>
      <c r="B18" s="118" t="s">
        <v>112</v>
      </c>
    </row>
    <row r="19" spans="1:2" ht="87">
      <c r="A19" s="5" t="s">
        <v>113</v>
      </c>
      <c r="B19" s="118" t="s">
        <v>114</v>
      </c>
    </row>
    <row r="20" spans="1:2" ht="290.10000000000002">
      <c r="A20" s="5" t="s">
        <v>115</v>
      </c>
      <c r="B20" s="118" t="s">
        <v>116</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7C01-F066-4BB5-A403-7D2DA6BC7386}">
  <sheetPr codeName="Sheet8">
    <tabColor theme="9" tint="0.59999389629810485"/>
  </sheetPr>
  <dimension ref="A1:B25"/>
  <sheetViews>
    <sheetView workbookViewId="0"/>
  </sheetViews>
  <sheetFormatPr defaultColWidth="57.42578125" defaultRowHeight="14.45"/>
  <cols>
    <col min="1" max="1" width="58.7109375" style="118" bestFit="1" customWidth="1"/>
    <col min="2" max="16384" width="57.42578125" style="5"/>
  </cols>
  <sheetData>
    <row r="1" spans="1:2" ht="15.6">
      <c r="A1" s="127" t="s">
        <v>117</v>
      </c>
    </row>
    <row r="2" spans="1:2" ht="43.5">
      <c r="A2" s="118" t="s">
        <v>118</v>
      </c>
      <c r="B2" s="118"/>
    </row>
    <row r="3" spans="1:2" ht="29.1">
      <c r="A3" s="118" t="s">
        <v>119</v>
      </c>
      <c r="B3" s="118"/>
    </row>
    <row r="4" spans="1:2" ht="29.1">
      <c r="A4" s="118" t="s">
        <v>120</v>
      </c>
      <c r="B4" s="118"/>
    </row>
    <row r="5" spans="1:2" ht="144.94999999999999">
      <c r="A5" s="118" t="s">
        <v>121</v>
      </c>
      <c r="B5" s="118"/>
    </row>
    <row r="6" spans="1:2" ht="72.599999999999994">
      <c r="A6" s="118" t="s">
        <v>122</v>
      </c>
      <c r="B6" s="135"/>
    </row>
    <row r="7" spans="1:2" ht="72.599999999999994">
      <c r="A7" s="118" t="s">
        <v>123</v>
      </c>
      <c r="B7" s="117"/>
    </row>
    <row r="8" spans="1:2" s="131" customFormat="1" ht="57.95">
      <c r="A8" s="118" t="s">
        <v>124</v>
      </c>
      <c r="B8" s="117"/>
    </row>
    <row r="9" spans="1:2" s="131" customFormat="1" ht="57.95">
      <c r="A9" s="118" t="s">
        <v>125</v>
      </c>
      <c r="B9" s="137"/>
    </row>
    <row r="10" spans="1:2" s="131" customFormat="1" ht="72.599999999999994">
      <c r="A10" s="128" t="s">
        <v>126</v>
      </c>
      <c r="B10" s="137"/>
    </row>
    <row r="11" spans="1:2" ht="144.94999999999999">
      <c r="A11" s="128" t="s">
        <v>127</v>
      </c>
      <c r="B11" s="137"/>
    </row>
    <row r="12" spans="1:2" ht="203.1">
      <c r="A12" s="128" t="s">
        <v>128</v>
      </c>
      <c r="B12" s="137"/>
    </row>
    <row r="13" spans="1:2" ht="72.599999999999994">
      <c r="A13" s="128" t="s">
        <v>129</v>
      </c>
      <c r="B13" s="136"/>
    </row>
    <row r="14" spans="1:2" ht="57.95">
      <c r="A14" s="128" t="s">
        <v>130</v>
      </c>
      <c r="B14" s="137"/>
    </row>
    <row r="15" spans="1:2" ht="87">
      <c r="A15" s="128" t="s">
        <v>131</v>
      </c>
      <c r="B15" s="137"/>
    </row>
    <row r="16" spans="1:2" ht="87">
      <c r="A16" s="128" t="s">
        <v>132</v>
      </c>
      <c r="B16" s="137"/>
    </row>
    <row r="17" spans="1:2" ht="87">
      <c r="A17" s="128" t="s">
        <v>133</v>
      </c>
      <c r="B17" s="137"/>
    </row>
    <row r="18" spans="1:2" ht="348">
      <c r="A18" s="128" t="s">
        <v>134</v>
      </c>
      <c r="B18" s="137"/>
    </row>
    <row r="19" spans="1:2" ht="72.599999999999994">
      <c r="A19" s="128" t="s">
        <v>135</v>
      </c>
      <c r="B19" s="117"/>
    </row>
    <row r="20" spans="1:2" ht="101.45">
      <c r="A20" s="128" t="s">
        <v>136</v>
      </c>
      <c r="B20" s="117"/>
    </row>
    <row r="21" spans="1:2" ht="87">
      <c r="A21" s="128" t="s">
        <v>137</v>
      </c>
      <c r="B21" s="117"/>
    </row>
    <row r="22" spans="1:2" ht="29.1">
      <c r="A22" s="118" t="s">
        <v>138</v>
      </c>
    </row>
    <row r="23" spans="1:2" ht="29.1">
      <c r="A23" s="118" t="s">
        <v>139</v>
      </c>
    </row>
    <row r="24" spans="1:2" ht="29.1">
      <c r="A24" s="118" t="s">
        <v>140</v>
      </c>
    </row>
    <row r="25" spans="1:2" ht="57.95">
      <c r="A25" s="118" t="s">
        <v>141</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FC6E-4967-4B14-BCD3-05DCC1BC6084}">
  <sheetPr codeName="Sheet9">
    <tabColor theme="9" tint="0.59999389629810485"/>
  </sheetPr>
  <dimension ref="A1:Q21"/>
  <sheetViews>
    <sheetView workbookViewId="0"/>
  </sheetViews>
  <sheetFormatPr defaultColWidth="49" defaultRowHeight="14.45"/>
  <cols>
    <col min="1" max="1" width="15.42578125" style="122" customWidth="1"/>
    <col min="2" max="2" width="26" style="118" bestFit="1" customWidth="1"/>
    <col min="3" max="3" width="36.42578125" style="122" bestFit="1" customWidth="1"/>
    <col min="4" max="4" width="36.42578125" style="122" customWidth="1"/>
    <col min="5" max="5" width="11.7109375" style="122" bestFit="1" customWidth="1"/>
    <col min="6" max="6" width="18.7109375" style="118" bestFit="1" customWidth="1"/>
    <col min="7" max="7" width="33.42578125" style="122" bestFit="1" customWidth="1"/>
    <col min="8" max="8" width="20.140625" style="122" bestFit="1" customWidth="1"/>
    <col min="9" max="9" width="42.140625" style="122" customWidth="1"/>
    <col min="10" max="10" width="58.7109375" style="122" customWidth="1"/>
    <col min="11" max="11" width="33.7109375" style="122" bestFit="1" customWidth="1"/>
    <col min="12" max="12" width="29.140625" style="122" bestFit="1" customWidth="1"/>
    <col min="13" max="13" width="33.7109375" style="118" customWidth="1"/>
    <col min="14" max="15" width="33.7109375" style="122" customWidth="1"/>
    <col min="16" max="16384" width="49" style="122"/>
  </cols>
  <sheetData>
    <row r="1" spans="1:17" s="121" customFormat="1">
      <c r="A1" s="140" t="s">
        <v>142</v>
      </c>
      <c r="B1" s="141" t="s">
        <v>143</v>
      </c>
      <c r="C1" s="140" t="s">
        <v>144</v>
      </c>
      <c r="D1" s="140" t="s">
        <v>145</v>
      </c>
      <c r="E1" s="140" t="s">
        <v>146</v>
      </c>
      <c r="F1" s="141" t="s">
        <v>147</v>
      </c>
      <c r="G1" s="140" t="s">
        <v>148</v>
      </c>
      <c r="H1" s="140" t="s">
        <v>149</v>
      </c>
      <c r="I1" s="140" t="s">
        <v>150</v>
      </c>
      <c r="J1" s="140" t="s">
        <v>151</v>
      </c>
      <c r="K1" s="140" t="s">
        <v>152</v>
      </c>
      <c r="L1" s="142" t="s">
        <v>153</v>
      </c>
      <c r="M1" s="143" t="s">
        <v>154</v>
      </c>
      <c r="N1" s="142" t="s">
        <v>155</v>
      </c>
      <c r="O1" s="125" t="s">
        <v>156</v>
      </c>
    </row>
    <row r="2" spans="1:17" ht="90" customHeight="1">
      <c r="A2" s="129" t="s">
        <v>52</v>
      </c>
      <c r="B2" s="129" t="s">
        <v>157</v>
      </c>
      <c r="C2" s="129" t="s">
        <v>158</v>
      </c>
      <c r="D2" s="129" t="s">
        <v>52</v>
      </c>
      <c r="E2" s="132">
        <v>8</v>
      </c>
      <c r="F2" s="115" t="s">
        <v>159</v>
      </c>
      <c r="G2" s="129" t="s">
        <v>160</v>
      </c>
      <c r="H2" s="114"/>
      <c r="I2" s="144" t="s">
        <v>161</v>
      </c>
      <c r="J2" s="145" t="s">
        <v>162</v>
      </c>
      <c r="K2" s="146" t="s">
        <v>29</v>
      </c>
      <c r="L2" s="133" t="s">
        <v>157</v>
      </c>
      <c r="M2" s="115"/>
      <c r="N2" s="132"/>
      <c r="O2" s="139"/>
    </row>
    <row r="3" spans="1:17" ht="128.25" customHeight="1">
      <c r="A3" s="129" t="s">
        <v>52</v>
      </c>
      <c r="B3" s="129" t="s">
        <v>157</v>
      </c>
      <c r="C3" s="129" t="s">
        <v>158</v>
      </c>
      <c r="D3" s="129" t="s">
        <v>52</v>
      </c>
      <c r="E3" s="132">
        <v>8</v>
      </c>
      <c r="F3" s="115" t="s">
        <v>159</v>
      </c>
      <c r="G3" s="129" t="s">
        <v>163</v>
      </c>
      <c r="H3" s="114"/>
      <c r="I3" s="144" t="s">
        <v>164</v>
      </c>
      <c r="J3" s="145" t="s">
        <v>165</v>
      </c>
      <c r="K3" s="146" t="s">
        <v>29</v>
      </c>
      <c r="L3" s="114" t="s">
        <v>166</v>
      </c>
      <c r="M3" s="115"/>
      <c r="N3" s="132"/>
      <c r="O3" s="139"/>
    </row>
    <row r="4" spans="1:17" ht="50.1">
      <c r="A4" s="129" t="s">
        <v>52</v>
      </c>
      <c r="B4" s="129" t="s">
        <v>157</v>
      </c>
      <c r="C4" s="129" t="s">
        <v>158</v>
      </c>
      <c r="D4" s="129" t="s">
        <v>52</v>
      </c>
      <c r="E4" s="132">
        <v>8</v>
      </c>
      <c r="F4" s="115" t="s">
        <v>159</v>
      </c>
      <c r="G4" s="129" t="s">
        <v>167</v>
      </c>
      <c r="H4" s="114"/>
      <c r="I4" s="144" t="s">
        <v>168</v>
      </c>
      <c r="J4" s="145" t="s">
        <v>169</v>
      </c>
      <c r="K4" s="146" t="s">
        <v>29</v>
      </c>
      <c r="L4" s="132"/>
      <c r="M4" s="138"/>
      <c r="N4" s="132"/>
    </row>
    <row r="6" spans="1:17">
      <c r="J6" s="123"/>
      <c r="K6" s="123"/>
      <c r="M6" s="123"/>
      <c r="N6" s="123"/>
      <c r="O6" s="123"/>
    </row>
    <row r="13" spans="1:17">
      <c r="K13" s="124"/>
      <c r="L13" s="124"/>
      <c r="M13" s="124"/>
      <c r="N13" s="124"/>
      <c r="O13" s="124"/>
    </row>
    <row r="15" spans="1:17">
      <c r="K15" s="123"/>
      <c r="L15" s="123"/>
      <c r="M15" s="123"/>
      <c r="N15" s="123"/>
      <c r="O15" s="123"/>
      <c r="P15" s="123"/>
      <c r="Q15" s="123"/>
    </row>
    <row r="21" spans="10:16">
      <c r="J21" s="123"/>
      <c r="K21" s="123"/>
      <c r="L21" s="123"/>
      <c r="M21" s="123"/>
      <c r="N21" s="123"/>
      <c r="O21" s="123"/>
      <c r="P21" s="1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72CE"/>
  </sheetPr>
  <dimension ref="B1:G12"/>
  <sheetViews>
    <sheetView workbookViewId="0">
      <selection activeCell="B5" sqref="B5"/>
    </sheetView>
  </sheetViews>
  <sheetFormatPr defaultColWidth="9.140625" defaultRowHeight="14.45"/>
  <cols>
    <col min="1" max="1" width="1" style="5" customWidth="1"/>
    <col min="2" max="2" width="149.42578125" style="5" customWidth="1"/>
    <col min="3" max="16384" width="9.140625" style="5"/>
  </cols>
  <sheetData>
    <row r="1" spans="2:7" ht="24.6">
      <c r="B1" s="6" t="s">
        <v>170</v>
      </c>
    </row>
    <row r="3" spans="2:7" ht="19.5">
      <c r="B3" s="10" t="s">
        <v>171</v>
      </c>
    </row>
    <row r="5" spans="2:7">
      <c r="B5" s="134" t="s">
        <v>172</v>
      </c>
    </row>
    <row r="7" spans="2:7">
      <c r="B7" s="134"/>
    </row>
    <row r="8" spans="2:7">
      <c r="D8" s="62"/>
    </row>
    <row r="12" spans="2:7">
      <c r="E12" s="43"/>
      <c r="F12" s="43"/>
      <c r="G12" s="43"/>
    </row>
  </sheetData>
  <hyperlinks>
    <hyperlink ref="B5" r:id="rId1" xr:uid="{8F812B54-5553-494F-917D-2F252EC54A4B}"/>
  </hyperlinks>
  <pageMargins left="0.7" right="0.7" top="0.75" bottom="0.75" header="0.3" footer="0.3"/>
  <pageSetup scale="90" orientation="landscape" r:id="rId2"/>
  <headerFooter>
    <oddHeader>&amp;L&amp;8&amp;G&amp;R&amp;8
&amp;A</oddHeader>
    <oddFooter>&amp;L&amp;8@2013 Truven Health Analytics Inc.
All rights reserved.&amp;R&amp;8Page &amp;P of &amp;N</oddFooter>
  </headerFooter>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D0507-E48A-499B-8EDC-73EF784511CB}">
  <sheetPr codeName="Sheet11">
    <tabColor rgb="FF0072CE"/>
  </sheetPr>
  <dimension ref="A1:PT617"/>
  <sheetViews>
    <sheetView zoomScaleNormal="100" workbookViewId="0">
      <pane xSplit="2" ySplit="5" topLeftCell="C15" activePane="bottomRight" state="frozen"/>
      <selection pane="bottomRight" activeCell="A66" sqref="A66"/>
      <selection pane="bottomLeft" activeCell="A6" sqref="A6"/>
      <selection pane="topRight" activeCell="C4" sqref="C4"/>
    </sheetView>
  </sheetViews>
  <sheetFormatPr defaultColWidth="8.7109375" defaultRowHeight="12.6"/>
  <cols>
    <col min="1" max="1" width="3.140625" customWidth="1"/>
    <col min="2" max="2" width="34.7109375" bestFit="1" customWidth="1"/>
    <col min="3" max="3" width="42.42578125" customWidth="1"/>
    <col min="4" max="4" width="36.42578125" customWidth="1"/>
    <col min="5" max="5" width="28" customWidth="1"/>
    <col min="6" max="6" width="39.28515625" customWidth="1"/>
    <col min="7" max="7" width="22.42578125" customWidth="1"/>
    <col min="8" max="8" width="15.140625" customWidth="1"/>
    <col min="9" max="9" width="22.42578125" customWidth="1"/>
    <col min="10" max="10" width="58.7109375" bestFit="1" customWidth="1"/>
    <col min="11" max="11" width="44.42578125" customWidth="1"/>
  </cols>
  <sheetData>
    <row r="1" spans="1:11" s="152" customFormat="1" ht="29.45">
      <c r="A1" s="148"/>
      <c r="B1" s="149" t="s">
        <v>173</v>
      </c>
      <c r="C1" s="150"/>
      <c r="D1" s="213" t="s">
        <v>174</v>
      </c>
      <c r="E1" s="214"/>
      <c r="F1" s="214"/>
      <c r="G1" s="214"/>
      <c r="H1" s="214"/>
      <c r="I1" s="214"/>
      <c r="J1" s="214"/>
      <c r="K1" s="151"/>
    </row>
    <row r="2" spans="1:11" s="152" customFormat="1" ht="29.45">
      <c r="A2" s="148"/>
      <c r="B2" s="153"/>
      <c r="C2" s="148"/>
      <c r="D2" s="148"/>
      <c r="E2" s="148"/>
      <c r="F2" s="148"/>
      <c r="G2" s="148"/>
      <c r="H2" s="148"/>
      <c r="I2" s="148"/>
      <c r="J2" s="148"/>
      <c r="K2" s="151"/>
    </row>
    <row r="3" spans="1:11" s="152" customFormat="1" ht="15.6">
      <c r="A3" s="148"/>
      <c r="B3" s="154" t="s">
        <v>175</v>
      </c>
      <c r="C3" s="268" t="s">
        <v>176</v>
      </c>
      <c r="D3" s="268"/>
      <c r="E3" s="268"/>
      <c r="F3" s="268"/>
      <c r="G3" s="268"/>
      <c r="H3" s="268"/>
      <c r="I3" s="268"/>
      <c r="J3" s="268"/>
      <c r="K3" s="268"/>
    </row>
    <row r="4" spans="1:11" s="152" customFormat="1" ht="15.6">
      <c r="A4" s="148"/>
      <c r="B4" s="156" t="s">
        <v>177</v>
      </c>
      <c r="C4" s="156" t="s">
        <v>178</v>
      </c>
      <c r="D4" s="156" t="s">
        <v>179</v>
      </c>
      <c r="E4" s="156" t="s">
        <v>180</v>
      </c>
      <c r="F4" s="156" t="s">
        <v>181</v>
      </c>
      <c r="G4" s="156" t="s">
        <v>182</v>
      </c>
      <c r="H4" s="156" t="s">
        <v>183</v>
      </c>
      <c r="I4" s="156" t="s">
        <v>184</v>
      </c>
      <c r="J4" s="156" t="s">
        <v>117</v>
      </c>
      <c r="K4" s="157" t="s">
        <v>185</v>
      </c>
    </row>
    <row r="5" spans="1:11" s="152" customFormat="1" ht="15.6">
      <c r="A5" s="158"/>
      <c r="B5" s="269" t="s">
        <v>186</v>
      </c>
      <c r="C5" s="269"/>
      <c r="D5" s="269"/>
      <c r="E5" s="269"/>
      <c r="F5" s="269"/>
      <c r="G5" s="269"/>
      <c r="H5" s="269"/>
      <c r="I5" s="269"/>
      <c r="J5" s="269"/>
      <c r="K5" s="269"/>
    </row>
    <row r="6" spans="1:11" s="152" customFormat="1" ht="176.25" customHeight="1">
      <c r="A6" s="158"/>
      <c r="B6" s="159" t="s">
        <v>187</v>
      </c>
      <c r="C6" s="159" t="s">
        <v>188</v>
      </c>
      <c r="D6" s="191" t="s">
        <v>189</v>
      </c>
      <c r="E6" s="159" t="s">
        <v>190</v>
      </c>
      <c r="F6" s="160" t="s">
        <v>191</v>
      </c>
      <c r="G6" s="160" t="s">
        <v>192</v>
      </c>
      <c r="H6" s="161" t="e">
        <v>#N/A</v>
      </c>
      <c r="I6" s="162"/>
      <c r="J6" s="196" t="s">
        <v>193</v>
      </c>
      <c r="K6" s="164"/>
    </row>
    <row r="7" spans="1:11" s="152" customFormat="1" ht="15.6">
      <c r="A7" s="158"/>
      <c r="B7" s="159"/>
      <c r="C7" s="159"/>
      <c r="D7" s="160"/>
      <c r="E7" s="159" t="s">
        <v>194</v>
      </c>
      <c r="F7" s="191" t="s">
        <v>195</v>
      </c>
      <c r="G7" s="160" t="s">
        <v>192</v>
      </c>
      <c r="H7" s="161" t="e">
        <v>#N/A</v>
      </c>
      <c r="I7" s="162"/>
      <c r="J7" s="265" t="s">
        <v>196</v>
      </c>
      <c r="K7" s="164"/>
    </row>
    <row r="8" spans="1:11" s="152" customFormat="1" ht="133.5" customHeight="1">
      <c r="A8" s="158"/>
      <c r="B8" s="159"/>
      <c r="C8" s="159"/>
      <c r="D8" s="160"/>
      <c r="E8" s="159" t="s">
        <v>194</v>
      </c>
      <c r="F8" s="191" t="s">
        <v>197</v>
      </c>
      <c r="G8" s="160" t="s">
        <v>192</v>
      </c>
      <c r="H8" s="161" t="e">
        <v>#N/A</v>
      </c>
      <c r="I8" s="162"/>
      <c r="J8" s="266"/>
      <c r="K8" s="164"/>
    </row>
    <row r="9" spans="1:11" s="201" customFormat="1" ht="133.5" customHeight="1">
      <c r="A9" s="197"/>
      <c r="B9" s="193"/>
      <c r="C9" s="193"/>
      <c r="D9" s="191"/>
      <c r="E9" s="193" t="s">
        <v>194</v>
      </c>
      <c r="F9" s="191" t="s">
        <v>198</v>
      </c>
      <c r="G9" s="191" t="s">
        <v>192</v>
      </c>
      <c r="H9" s="189" t="e">
        <v>#N/A</v>
      </c>
      <c r="I9" s="195"/>
      <c r="J9" s="266"/>
      <c r="K9" s="189"/>
    </row>
    <row r="10" spans="1:11" s="201" customFormat="1" ht="133.5" customHeight="1">
      <c r="A10" s="197"/>
      <c r="B10" s="193"/>
      <c r="C10" s="193"/>
      <c r="D10" s="191"/>
      <c r="E10" s="193" t="s">
        <v>199</v>
      </c>
      <c r="F10" s="191" t="s">
        <v>200</v>
      </c>
      <c r="G10" s="191" t="s">
        <v>192</v>
      </c>
      <c r="H10" s="189" t="e">
        <v>#N/A</v>
      </c>
      <c r="I10" s="195"/>
      <c r="J10" s="267"/>
      <c r="K10" s="189"/>
    </row>
    <row r="11" spans="1:11" s="152" customFormat="1" ht="100.5" customHeight="1">
      <c r="A11" s="158"/>
      <c r="B11" s="159" t="s">
        <v>201</v>
      </c>
      <c r="C11" s="159" t="s">
        <v>190</v>
      </c>
      <c r="D11" s="160" t="s">
        <v>202</v>
      </c>
      <c r="E11" s="159" t="s">
        <v>190</v>
      </c>
      <c r="F11" s="160" t="s">
        <v>202</v>
      </c>
      <c r="G11" s="160" t="s">
        <v>203</v>
      </c>
      <c r="H11" s="161" t="e">
        <v>#N/A</v>
      </c>
      <c r="I11" s="162"/>
      <c r="J11" s="163" t="s">
        <v>204</v>
      </c>
      <c r="K11" s="164"/>
    </row>
    <row r="12" spans="1:11" s="152" customFormat="1" ht="15.6">
      <c r="A12" s="158"/>
      <c r="B12" s="269" t="s">
        <v>205</v>
      </c>
      <c r="C12" s="269"/>
      <c r="D12" s="269"/>
      <c r="E12" s="269"/>
      <c r="F12" s="269"/>
      <c r="G12" s="269"/>
      <c r="H12" s="269"/>
      <c r="I12" s="269"/>
      <c r="J12" s="269"/>
      <c r="K12" s="269"/>
    </row>
    <row r="13" spans="1:11" s="152" customFormat="1" ht="62.1">
      <c r="A13" s="197"/>
      <c r="B13" s="193" t="s">
        <v>206</v>
      </c>
      <c r="C13" s="193" t="s">
        <v>207</v>
      </c>
      <c r="D13" s="191" t="s">
        <v>208</v>
      </c>
      <c r="E13" s="193" t="s">
        <v>207</v>
      </c>
      <c r="F13" s="191" t="s">
        <v>208</v>
      </c>
      <c r="G13" s="160" t="s">
        <v>209</v>
      </c>
      <c r="H13" s="161" t="e">
        <v>#N/A</v>
      </c>
      <c r="I13" s="162"/>
      <c r="J13" s="191" t="s">
        <v>210</v>
      </c>
      <c r="K13" s="198" t="s">
        <v>211</v>
      </c>
    </row>
    <row r="14" spans="1:11" s="152" customFormat="1" ht="15.6">
      <c r="A14" s="158"/>
      <c r="B14" s="159" t="s">
        <v>212</v>
      </c>
      <c r="C14" s="159" t="s">
        <v>213</v>
      </c>
      <c r="D14" s="159" t="s">
        <v>214</v>
      </c>
      <c r="E14" s="193" t="s">
        <v>213</v>
      </c>
      <c r="F14" s="159" t="s">
        <v>214</v>
      </c>
      <c r="G14" s="160" t="s">
        <v>192</v>
      </c>
      <c r="H14" s="161" t="e">
        <v>#N/A</v>
      </c>
      <c r="I14" s="162"/>
      <c r="J14" s="163"/>
      <c r="K14" s="192"/>
    </row>
    <row r="15" spans="1:11" s="152" customFormat="1" ht="235.9" customHeight="1">
      <c r="A15" s="158"/>
      <c r="B15" s="159" t="s">
        <v>215</v>
      </c>
      <c r="C15" s="165" t="s">
        <v>216</v>
      </c>
      <c r="D15" s="159" t="s">
        <v>217</v>
      </c>
      <c r="E15" s="165" t="s">
        <v>216</v>
      </c>
      <c r="F15" s="159" t="s">
        <v>217</v>
      </c>
      <c r="G15" s="160" t="s">
        <v>218</v>
      </c>
      <c r="H15" s="161" t="s">
        <v>219</v>
      </c>
      <c r="I15" s="159" t="s">
        <v>220</v>
      </c>
      <c r="J15" s="163" t="s">
        <v>221</v>
      </c>
      <c r="K15" s="160" t="s">
        <v>222</v>
      </c>
    </row>
    <row r="16" spans="1:11" s="170" customFormat="1" ht="62.1">
      <c r="A16" s="166"/>
      <c r="B16" s="165" t="s">
        <v>223</v>
      </c>
      <c r="C16" s="165" t="s">
        <v>224</v>
      </c>
      <c r="D16" s="165" t="s">
        <v>225</v>
      </c>
      <c r="E16" s="165" t="s">
        <v>224</v>
      </c>
      <c r="F16" s="165" t="s">
        <v>225</v>
      </c>
      <c r="G16" s="167" t="s">
        <v>226</v>
      </c>
      <c r="H16" s="161" t="e">
        <v>#N/A</v>
      </c>
      <c r="I16" s="168"/>
      <c r="J16" s="169" t="s">
        <v>227</v>
      </c>
      <c r="K16" s="161"/>
    </row>
    <row r="17" spans="1:11" s="152" customFormat="1" ht="46.5">
      <c r="A17" s="158"/>
      <c r="B17" s="159" t="s">
        <v>228</v>
      </c>
      <c r="C17" s="159" t="s">
        <v>229</v>
      </c>
      <c r="D17" s="159" t="s">
        <v>230</v>
      </c>
      <c r="E17" s="159" t="s">
        <v>229</v>
      </c>
      <c r="F17" s="159" t="s">
        <v>230</v>
      </c>
      <c r="G17" s="160" t="s">
        <v>209</v>
      </c>
      <c r="H17" s="161" t="e">
        <v>#N/A</v>
      </c>
      <c r="I17" s="162"/>
      <c r="J17" s="163"/>
      <c r="K17" s="164"/>
    </row>
    <row r="18" spans="1:11" s="152" customFormat="1" ht="46.5">
      <c r="A18" s="158"/>
      <c r="B18" s="159" t="s">
        <v>231</v>
      </c>
      <c r="C18" s="171" t="s">
        <v>232</v>
      </c>
      <c r="D18" s="159" t="s">
        <v>233</v>
      </c>
      <c r="E18" s="159" t="s">
        <v>232</v>
      </c>
      <c r="F18" s="159" t="s">
        <v>233</v>
      </c>
      <c r="G18" s="160" t="s">
        <v>209</v>
      </c>
      <c r="H18" s="161" t="e">
        <v>#N/A</v>
      </c>
      <c r="I18" s="162"/>
      <c r="J18" s="163"/>
      <c r="K18" s="164"/>
    </row>
    <row r="19" spans="1:11" s="152" customFormat="1" ht="62.1">
      <c r="A19" s="158"/>
      <c r="B19" s="193" t="s">
        <v>234</v>
      </c>
      <c r="C19" s="194" t="s">
        <v>235</v>
      </c>
      <c r="D19" s="193" t="s">
        <v>236</v>
      </c>
      <c r="E19" s="193" t="s">
        <v>235</v>
      </c>
      <c r="F19" s="193" t="s">
        <v>236</v>
      </c>
      <c r="G19" s="191"/>
      <c r="H19" s="189"/>
      <c r="I19" s="195"/>
      <c r="J19" s="196" t="s">
        <v>237</v>
      </c>
      <c r="K19" s="189"/>
    </row>
    <row r="20" spans="1:11" s="170" customFormat="1" ht="62.1">
      <c r="A20" s="197"/>
      <c r="B20" s="193" t="s">
        <v>238</v>
      </c>
      <c r="C20" s="193" t="s">
        <v>239</v>
      </c>
      <c r="D20" s="193" t="s">
        <v>240</v>
      </c>
      <c r="E20" s="193" t="s">
        <v>239</v>
      </c>
      <c r="F20" s="193" t="s">
        <v>240</v>
      </c>
      <c r="G20" s="191"/>
      <c r="H20" s="189"/>
      <c r="I20" s="195"/>
      <c r="J20" s="196" t="s">
        <v>241</v>
      </c>
      <c r="K20" s="198" t="s">
        <v>242</v>
      </c>
    </row>
    <row r="21" spans="1:11" s="152" customFormat="1" ht="15.6">
      <c r="A21" s="158"/>
      <c r="B21" s="269" t="s">
        <v>243</v>
      </c>
      <c r="C21" s="269"/>
      <c r="D21" s="269"/>
      <c r="E21" s="269"/>
      <c r="F21" s="269"/>
      <c r="G21" s="269"/>
      <c r="H21" s="269"/>
      <c r="I21" s="269"/>
      <c r="J21" s="269"/>
      <c r="K21" s="269"/>
    </row>
    <row r="22" spans="1:11" s="152" customFormat="1" ht="153" customHeight="1">
      <c r="A22" s="158"/>
      <c r="B22" s="159" t="s">
        <v>244</v>
      </c>
      <c r="C22" s="193" t="s">
        <v>245</v>
      </c>
      <c r="D22" s="191" t="s">
        <v>246</v>
      </c>
      <c r="E22" s="167" t="s">
        <v>247</v>
      </c>
      <c r="F22" s="167" t="s">
        <v>248</v>
      </c>
      <c r="G22" s="160"/>
      <c r="H22" s="161" t="e">
        <v>#N/A</v>
      </c>
      <c r="I22" s="160" t="s">
        <v>249</v>
      </c>
      <c r="J22" s="169" t="s">
        <v>250</v>
      </c>
      <c r="K22" s="164"/>
    </row>
    <row r="23" spans="1:11" s="152" customFormat="1" ht="153" customHeight="1">
      <c r="A23" s="158"/>
      <c r="B23" s="159"/>
      <c r="C23" s="165"/>
      <c r="D23" s="167"/>
      <c r="E23" s="191" t="s">
        <v>251</v>
      </c>
      <c r="F23" s="191" t="s">
        <v>240</v>
      </c>
      <c r="G23" s="160" t="s">
        <v>252</v>
      </c>
      <c r="H23" s="161" t="e">
        <v>#N/A</v>
      </c>
      <c r="I23" s="160"/>
      <c r="J23" s="169" t="s">
        <v>241</v>
      </c>
      <c r="K23" s="198" t="s">
        <v>242</v>
      </c>
    </row>
    <row r="24" spans="1:11" s="152" customFormat="1" ht="62.1">
      <c r="A24" s="158"/>
      <c r="B24" s="159"/>
      <c r="C24" s="165"/>
      <c r="D24" s="167"/>
      <c r="E24" s="191" t="s">
        <v>207</v>
      </c>
      <c r="F24" s="191" t="s">
        <v>208</v>
      </c>
      <c r="G24" s="160" t="s">
        <v>209</v>
      </c>
      <c r="H24" s="161" t="e">
        <v>#N/A</v>
      </c>
      <c r="I24" s="160"/>
      <c r="J24" s="167" t="s">
        <v>210</v>
      </c>
      <c r="K24" s="202" t="s">
        <v>211</v>
      </c>
    </row>
    <row r="25" spans="1:11" s="152" customFormat="1" ht="100.5" customHeight="1">
      <c r="A25" s="158"/>
      <c r="B25" s="159" t="s">
        <v>253</v>
      </c>
      <c r="C25" s="172" t="s">
        <v>247</v>
      </c>
      <c r="D25" s="173" t="s">
        <v>248</v>
      </c>
      <c r="E25" s="172" t="s">
        <v>247</v>
      </c>
      <c r="F25" s="173" t="s">
        <v>248</v>
      </c>
      <c r="G25" s="160"/>
      <c r="H25" s="161" t="e">
        <v>#N/A</v>
      </c>
      <c r="I25" s="160" t="s">
        <v>254</v>
      </c>
      <c r="J25" s="160" t="s">
        <v>255</v>
      </c>
      <c r="K25" s="164"/>
    </row>
    <row r="26" spans="1:11" s="152" customFormat="1" ht="108" customHeight="1">
      <c r="A26" s="158"/>
      <c r="B26" s="159" t="s">
        <v>256</v>
      </c>
      <c r="C26" s="172" t="s">
        <v>247</v>
      </c>
      <c r="D26" s="159" t="s">
        <v>257</v>
      </c>
      <c r="E26" s="172" t="s">
        <v>247</v>
      </c>
      <c r="F26" s="167" t="s">
        <v>258</v>
      </c>
      <c r="G26" s="160"/>
      <c r="H26" s="161" t="e">
        <v>#N/A</v>
      </c>
      <c r="I26" s="159" t="s">
        <v>249</v>
      </c>
      <c r="J26" s="163" t="s">
        <v>259</v>
      </c>
      <c r="K26" s="159"/>
    </row>
    <row r="27" spans="1:11" s="152" customFormat="1" ht="81" customHeight="1">
      <c r="A27" s="158"/>
      <c r="B27" s="159"/>
      <c r="C27" s="159"/>
      <c r="D27" s="159"/>
      <c r="E27" s="172" t="s">
        <v>247</v>
      </c>
      <c r="F27" s="167" t="s">
        <v>260</v>
      </c>
      <c r="G27" s="160" t="s">
        <v>252</v>
      </c>
      <c r="H27" s="161" t="e">
        <v>#N/A</v>
      </c>
      <c r="I27" s="159"/>
      <c r="J27" s="159" t="s">
        <v>261</v>
      </c>
      <c r="K27" s="159"/>
    </row>
    <row r="28" spans="1:11" s="152" customFormat="1" ht="62.1">
      <c r="A28" s="158"/>
      <c r="B28" s="159" t="s">
        <v>262</v>
      </c>
      <c r="C28" s="172" t="s">
        <v>247</v>
      </c>
      <c r="D28" s="159" t="s">
        <v>258</v>
      </c>
      <c r="E28" s="172" t="s">
        <v>247</v>
      </c>
      <c r="F28" s="167" t="s">
        <v>258</v>
      </c>
      <c r="G28" s="160"/>
      <c r="H28" s="161" t="e">
        <v>#N/A</v>
      </c>
      <c r="I28" s="160" t="s">
        <v>254</v>
      </c>
      <c r="J28" s="160" t="s">
        <v>255</v>
      </c>
      <c r="K28" s="164"/>
    </row>
    <row r="29" spans="1:11" s="152" customFormat="1" ht="139.5">
      <c r="A29" s="158"/>
      <c r="B29" s="159" t="s">
        <v>263</v>
      </c>
      <c r="C29" s="172" t="s">
        <v>247</v>
      </c>
      <c r="D29" s="159" t="s">
        <v>257</v>
      </c>
      <c r="E29" s="172" t="s">
        <v>247</v>
      </c>
      <c r="F29" s="167" t="s">
        <v>258</v>
      </c>
      <c r="G29" s="160"/>
      <c r="H29" s="161" t="e">
        <v>#N/A</v>
      </c>
      <c r="I29" s="159" t="s">
        <v>249</v>
      </c>
      <c r="J29" s="212" t="s">
        <v>264</v>
      </c>
      <c r="K29" s="210" t="s">
        <v>265</v>
      </c>
    </row>
    <row r="30" spans="1:11" s="152" customFormat="1" ht="81" customHeight="1">
      <c r="A30" s="158"/>
      <c r="B30" s="159"/>
      <c r="C30" s="159"/>
      <c r="D30" s="159"/>
      <c r="E30" s="172" t="s">
        <v>247</v>
      </c>
      <c r="F30" s="167" t="s">
        <v>260</v>
      </c>
      <c r="G30" s="160" t="s">
        <v>252</v>
      </c>
      <c r="H30" s="161" t="e">
        <v>#N/A</v>
      </c>
      <c r="I30" s="159"/>
      <c r="J30" s="159"/>
      <c r="K30" s="159"/>
    </row>
    <row r="31" spans="1:11" s="152" customFormat="1" ht="62.1">
      <c r="A31" s="158"/>
      <c r="B31" s="159" t="s">
        <v>266</v>
      </c>
      <c r="C31" s="172" t="s">
        <v>247</v>
      </c>
      <c r="D31" s="173" t="s">
        <v>248</v>
      </c>
      <c r="E31" s="172" t="s">
        <v>247</v>
      </c>
      <c r="F31" s="167" t="s">
        <v>248</v>
      </c>
      <c r="G31" s="160"/>
      <c r="H31" s="161" t="e">
        <v>#N/A</v>
      </c>
      <c r="I31" s="160" t="s">
        <v>254</v>
      </c>
      <c r="J31" s="160" t="s">
        <v>255</v>
      </c>
      <c r="K31" s="164"/>
    </row>
    <row r="32" spans="1:11" s="152" customFormat="1" ht="93">
      <c r="A32" s="158"/>
      <c r="B32" s="159" t="s">
        <v>267</v>
      </c>
      <c r="C32" s="159" t="s">
        <v>247</v>
      </c>
      <c r="D32" s="159" t="s">
        <v>257</v>
      </c>
      <c r="E32" s="167" t="s">
        <v>247</v>
      </c>
      <c r="F32" s="167" t="s">
        <v>248</v>
      </c>
      <c r="G32" s="160"/>
      <c r="H32" s="161" t="e">
        <v>#N/A</v>
      </c>
      <c r="I32" s="159" t="s">
        <v>249</v>
      </c>
      <c r="J32" s="222" t="s">
        <v>268</v>
      </c>
      <c r="K32" s="215" t="s">
        <v>269</v>
      </c>
    </row>
    <row r="33" spans="1:12" s="152" customFormat="1" ht="139.5">
      <c r="A33" s="158"/>
      <c r="B33" s="159"/>
      <c r="C33" s="159"/>
      <c r="D33" s="159"/>
      <c r="E33" s="172" t="s">
        <v>247</v>
      </c>
      <c r="F33" s="167" t="s">
        <v>260</v>
      </c>
      <c r="G33" s="160" t="s">
        <v>270</v>
      </c>
      <c r="H33" s="161" t="e">
        <v>#N/A</v>
      </c>
      <c r="I33" s="159"/>
      <c r="J33" s="221" t="s">
        <v>271</v>
      </c>
      <c r="K33" s="215" t="s">
        <v>272</v>
      </c>
      <c r="L33" s="152" t="s">
        <v>273</v>
      </c>
    </row>
    <row r="34" spans="1:12" s="152" customFormat="1" ht="65.650000000000006" customHeight="1">
      <c r="A34" s="158"/>
      <c r="B34" s="159" t="s">
        <v>274</v>
      </c>
      <c r="C34" s="159" t="s">
        <v>216</v>
      </c>
      <c r="D34" s="159" t="s">
        <v>248</v>
      </c>
      <c r="E34" s="167" t="s">
        <v>216</v>
      </c>
      <c r="F34" s="167" t="s">
        <v>248</v>
      </c>
      <c r="G34" s="160"/>
      <c r="H34" s="161" t="e">
        <v>#N/A</v>
      </c>
      <c r="I34" s="160" t="s">
        <v>254</v>
      </c>
      <c r="J34" s="160" t="s">
        <v>275</v>
      </c>
      <c r="K34" s="164"/>
    </row>
    <row r="35" spans="1:12" s="152" customFormat="1" ht="108.6">
      <c r="A35" s="158"/>
      <c r="B35" s="159" t="s">
        <v>276</v>
      </c>
      <c r="C35" s="159" t="s">
        <v>277</v>
      </c>
      <c r="D35" s="159" t="s">
        <v>278</v>
      </c>
      <c r="E35" s="167" t="s">
        <v>247</v>
      </c>
      <c r="F35" s="167" t="s">
        <v>248</v>
      </c>
      <c r="G35" s="160"/>
      <c r="H35" s="161" t="e">
        <v>#N/A</v>
      </c>
      <c r="I35" s="159" t="s">
        <v>249</v>
      </c>
      <c r="J35" s="212" t="s">
        <v>279</v>
      </c>
      <c r="K35" s="215" t="s">
        <v>280</v>
      </c>
    </row>
    <row r="36" spans="1:12" s="152" customFormat="1" ht="88.5" customHeight="1">
      <c r="A36" s="158"/>
      <c r="B36" s="159"/>
      <c r="C36" s="159"/>
      <c r="D36" s="159"/>
      <c r="E36" s="167" t="s">
        <v>247</v>
      </c>
      <c r="F36" s="167" t="s">
        <v>260</v>
      </c>
      <c r="G36" s="160" t="s">
        <v>270</v>
      </c>
      <c r="H36" s="161" t="e">
        <v>#N/A</v>
      </c>
      <c r="I36" s="159"/>
      <c r="J36" s="163" t="s">
        <v>281</v>
      </c>
      <c r="K36" s="159"/>
    </row>
    <row r="37" spans="1:12" s="152" customFormat="1" ht="88.5" customHeight="1">
      <c r="A37" s="158"/>
      <c r="B37" s="159"/>
      <c r="C37" s="159"/>
      <c r="D37" s="159"/>
      <c r="E37" s="167" t="s">
        <v>247</v>
      </c>
      <c r="F37" s="167" t="s">
        <v>282</v>
      </c>
      <c r="G37" s="160"/>
      <c r="H37" s="161"/>
      <c r="I37" s="159"/>
      <c r="J37" s="163" t="s">
        <v>283</v>
      </c>
      <c r="K37" s="198" t="s">
        <v>284</v>
      </c>
    </row>
    <row r="38" spans="1:12" s="152" customFormat="1" ht="62.1">
      <c r="A38" s="158"/>
      <c r="B38" s="159" t="s">
        <v>285</v>
      </c>
      <c r="C38" s="159" t="s">
        <v>216</v>
      </c>
      <c r="D38" s="159" t="s">
        <v>248</v>
      </c>
      <c r="E38" s="167" t="s">
        <v>247</v>
      </c>
      <c r="F38" s="167" t="s">
        <v>248</v>
      </c>
      <c r="G38" s="160" t="s">
        <v>286</v>
      </c>
      <c r="H38" s="161" t="e">
        <v>#N/A</v>
      </c>
      <c r="I38" s="160" t="s">
        <v>254</v>
      </c>
      <c r="J38" s="160" t="s">
        <v>287</v>
      </c>
      <c r="K38" s="159"/>
    </row>
    <row r="39" spans="1:12" s="152" customFormat="1" ht="72.75" customHeight="1">
      <c r="A39" s="158"/>
      <c r="B39" s="159" t="s">
        <v>288</v>
      </c>
      <c r="C39" s="193" t="s">
        <v>289</v>
      </c>
      <c r="D39" s="193" t="s">
        <v>290</v>
      </c>
      <c r="E39" s="193" t="s">
        <v>291</v>
      </c>
      <c r="F39" s="193" t="s">
        <v>292</v>
      </c>
      <c r="G39" s="160" t="s">
        <v>293</v>
      </c>
      <c r="H39" s="161" t="s">
        <v>294</v>
      </c>
      <c r="I39" s="162" t="s">
        <v>295</v>
      </c>
      <c r="J39" s="196" t="s">
        <v>296</v>
      </c>
      <c r="K39" s="164"/>
    </row>
    <row r="40" spans="1:12" s="152" customFormat="1" ht="50.25" customHeight="1">
      <c r="A40" s="158"/>
      <c r="B40" s="159"/>
      <c r="C40" s="159"/>
      <c r="D40" s="159"/>
      <c r="E40" s="193" t="s">
        <v>291</v>
      </c>
      <c r="F40" s="159" t="s">
        <v>297</v>
      </c>
      <c r="G40" s="160" t="s">
        <v>298</v>
      </c>
      <c r="H40" s="161" t="s">
        <v>299</v>
      </c>
      <c r="I40" s="162"/>
      <c r="J40" s="163" t="s">
        <v>300</v>
      </c>
      <c r="K40" s="164"/>
    </row>
    <row r="41" spans="1:12" s="152" customFormat="1" ht="50.25" customHeight="1">
      <c r="A41" s="158"/>
      <c r="B41" s="159"/>
      <c r="C41" s="159"/>
      <c r="D41" s="159"/>
      <c r="E41" s="193" t="s">
        <v>301</v>
      </c>
      <c r="F41" s="159" t="s">
        <v>302</v>
      </c>
      <c r="G41" s="160"/>
      <c r="H41" s="161"/>
      <c r="I41" s="162"/>
      <c r="J41" s="159" t="s">
        <v>303</v>
      </c>
      <c r="K41" s="164"/>
    </row>
    <row r="42" spans="1:12" s="152" customFormat="1" ht="50.25" customHeight="1">
      <c r="A42" s="158"/>
      <c r="B42" s="159"/>
      <c r="C42" s="159"/>
      <c r="D42" s="159"/>
      <c r="E42" s="193" t="s">
        <v>291</v>
      </c>
      <c r="F42" s="159" t="s">
        <v>304</v>
      </c>
      <c r="G42" s="160" t="s">
        <v>305</v>
      </c>
      <c r="H42" s="161" t="s">
        <v>306</v>
      </c>
      <c r="I42" s="162"/>
      <c r="J42" s="163"/>
      <c r="K42" s="164"/>
    </row>
    <row r="43" spans="1:12" s="152" customFormat="1" ht="77.45">
      <c r="A43" s="158"/>
      <c r="B43" s="159" t="s">
        <v>307</v>
      </c>
      <c r="C43" s="193" t="s">
        <v>289</v>
      </c>
      <c r="D43" s="193" t="s">
        <v>290</v>
      </c>
      <c r="E43" s="193" t="s">
        <v>291</v>
      </c>
      <c r="F43" s="193" t="s">
        <v>292</v>
      </c>
      <c r="G43" s="160" t="s">
        <v>293</v>
      </c>
      <c r="H43" s="161" t="s">
        <v>294</v>
      </c>
      <c r="I43" s="162" t="s">
        <v>295</v>
      </c>
      <c r="J43" s="159" t="s">
        <v>308</v>
      </c>
      <c r="K43" s="159"/>
    </row>
    <row r="44" spans="1:12" s="152" customFormat="1" ht="46.5">
      <c r="A44" s="158"/>
      <c r="B44" s="159"/>
      <c r="C44" s="159"/>
      <c r="D44" s="159"/>
      <c r="E44" s="193" t="s">
        <v>291</v>
      </c>
      <c r="F44" s="159" t="s">
        <v>297</v>
      </c>
      <c r="G44" s="160" t="s">
        <v>298</v>
      </c>
      <c r="H44" s="161" t="s">
        <v>299</v>
      </c>
      <c r="I44" s="162"/>
      <c r="J44" s="196"/>
      <c r="K44" s="159"/>
    </row>
    <row r="45" spans="1:12" s="152" customFormat="1" ht="15.6">
      <c r="A45" s="158"/>
      <c r="B45" s="159"/>
      <c r="C45" s="159"/>
      <c r="D45" s="159"/>
      <c r="E45" s="193" t="s">
        <v>301</v>
      </c>
      <c r="F45" s="159" t="s">
        <v>302</v>
      </c>
      <c r="G45" s="160"/>
      <c r="H45" s="161"/>
      <c r="I45" s="162"/>
      <c r="J45" s="163"/>
      <c r="K45" s="159"/>
    </row>
    <row r="46" spans="1:12" s="152" customFormat="1" ht="46.5">
      <c r="A46" s="158"/>
      <c r="B46" s="159"/>
      <c r="C46" s="159"/>
      <c r="D46" s="159"/>
      <c r="E46" s="193" t="s">
        <v>291</v>
      </c>
      <c r="F46" s="159" t="s">
        <v>304</v>
      </c>
      <c r="G46" s="160" t="s">
        <v>305</v>
      </c>
      <c r="H46" s="161" t="s">
        <v>306</v>
      </c>
      <c r="I46" s="162"/>
      <c r="J46" s="159"/>
      <c r="K46" s="159"/>
    </row>
    <row r="47" spans="1:12" s="152" customFormat="1" ht="15.6">
      <c r="A47" s="158"/>
      <c r="B47" s="269" t="s">
        <v>309</v>
      </c>
      <c r="C47" s="269"/>
      <c r="D47" s="269"/>
      <c r="E47" s="269"/>
      <c r="F47" s="269"/>
      <c r="G47" s="269"/>
      <c r="H47" s="269"/>
      <c r="I47" s="269"/>
      <c r="J47" s="269"/>
      <c r="K47" s="269"/>
    </row>
    <row r="48" spans="1:12" s="152" customFormat="1" ht="48.4" customHeight="1">
      <c r="A48" s="158"/>
      <c r="B48" s="159" t="s">
        <v>310</v>
      </c>
      <c r="C48" s="159" t="s">
        <v>190</v>
      </c>
      <c r="D48" s="159" t="s">
        <v>311</v>
      </c>
      <c r="E48" s="159" t="s">
        <v>190</v>
      </c>
      <c r="F48" s="159" t="s">
        <v>311</v>
      </c>
      <c r="G48" s="160" t="s">
        <v>312</v>
      </c>
      <c r="H48" s="161" t="e">
        <v>#N/A</v>
      </c>
      <c r="I48" s="162"/>
      <c r="J48" s="163"/>
      <c r="K48" s="164"/>
    </row>
    <row r="49" spans="1:11" s="152" customFormat="1" ht="116.25" customHeight="1">
      <c r="A49" s="158"/>
      <c r="B49" s="159" t="s">
        <v>313</v>
      </c>
      <c r="C49" s="159" t="s">
        <v>190</v>
      </c>
      <c r="D49" s="159" t="s">
        <v>314</v>
      </c>
      <c r="E49" s="159" t="s">
        <v>190</v>
      </c>
      <c r="F49" s="159" t="s">
        <v>314</v>
      </c>
      <c r="G49" s="160" t="s">
        <v>312</v>
      </c>
      <c r="H49" s="161" t="e">
        <v>#N/A</v>
      </c>
      <c r="I49" s="162" t="s">
        <v>315</v>
      </c>
      <c r="J49" s="163" t="s">
        <v>316</v>
      </c>
      <c r="K49" s="164"/>
    </row>
    <row r="50" spans="1:11" s="201" customFormat="1" ht="137.25" customHeight="1">
      <c r="A50" s="197"/>
      <c r="B50" s="193" t="s">
        <v>317</v>
      </c>
      <c r="C50" s="193" t="s">
        <v>245</v>
      </c>
      <c r="D50" s="191" t="s">
        <v>246</v>
      </c>
      <c r="E50" s="191" t="s">
        <v>247</v>
      </c>
      <c r="F50" s="191" t="s">
        <v>248</v>
      </c>
      <c r="G50" s="191" t="s">
        <v>286</v>
      </c>
      <c r="H50" s="189" t="e">
        <v>#N/A</v>
      </c>
      <c r="I50" s="191" t="s">
        <v>249</v>
      </c>
      <c r="J50" s="169" t="s">
        <v>250</v>
      </c>
      <c r="K50" s="193"/>
    </row>
    <row r="51" spans="1:11" s="201" customFormat="1" ht="137.25" customHeight="1">
      <c r="A51" s="197"/>
      <c r="B51" s="193"/>
      <c r="C51" s="193"/>
      <c r="D51" s="191"/>
      <c r="E51" s="191" t="s">
        <v>251</v>
      </c>
      <c r="F51" s="191" t="s">
        <v>240</v>
      </c>
      <c r="G51" s="191" t="s">
        <v>252</v>
      </c>
      <c r="H51" s="189" t="e">
        <v>#N/A</v>
      </c>
      <c r="I51" s="191"/>
      <c r="J51" s="169" t="s">
        <v>241</v>
      </c>
      <c r="K51" s="198" t="s">
        <v>242</v>
      </c>
    </row>
    <row r="52" spans="1:11" s="201" customFormat="1" ht="137.25" customHeight="1">
      <c r="A52" s="197"/>
      <c r="B52" s="193"/>
      <c r="C52" s="193"/>
      <c r="D52" s="191"/>
      <c r="E52" s="191" t="s">
        <v>207</v>
      </c>
      <c r="F52" s="191" t="s">
        <v>208</v>
      </c>
      <c r="G52" s="191"/>
      <c r="H52" s="189"/>
      <c r="I52" s="191"/>
      <c r="J52" s="167" t="s">
        <v>210</v>
      </c>
      <c r="K52" s="202" t="s">
        <v>211</v>
      </c>
    </row>
    <row r="53" spans="1:11" s="152" customFormat="1" ht="15.6">
      <c r="A53" s="158"/>
      <c r="B53" s="269" t="s">
        <v>318</v>
      </c>
      <c r="C53" s="269"/>
      <c r="D53" s="269"/>
      <c r="E53" s="269"/>
      <c r="F53" s="269"/>
      <c r="G53" s="269"/>
      <c r="H53" s="269"/>
      <c r="I53" s="269"/>
      <c r="J53" s="269"/>
      <c r="K53" s="269"/>
    </row>
    <row r="54" spans="1:11" s="152" customFormat="1" ht="48.4" customHeight="1">
      <c r="A54" s="158"/>
      <c r="B54" s="159" t="s">
        <v>310</v>
      </c>
      <c r="C54" s="159" t="s">
        <v>190</v>
      </c>
      <c r="D54" s="159" t="s">
        <v>311</v>
      </c>
      <c r="E54" s="159" t="s">
        <v>190</v>
      </c>
      <c r="F54" s="159" t="s">
        <v>311</v>
      </c>
      <c r="G54" s="160" t="s">
        <v>312</v>
      </c>
      <c r="H54" s="161" t="e">
        <v>#N/A</v>
      </c>
      <c r="I54" s="162"/>
      <c r="J54" s="163"/>
      <c r="K54" s="164"/>
    </row>
    <row r="55" spans="1:11" s="152" customFormat="1" ht="201.6">
      <c r="A55" s="158"/>
      <c r="B55" s="159" t="s">
        <v>313</v>
      </c>
      <c r="C55" s="159" t="s">
        <v>190</v>
      </c>
      <c r="D55" s="159" t="s">
        <v>314</v>
      </c>
      <c r="E55" s="159" t="s">
        <v>190</v>
      </c>
      <c r="F55" s="159" t="s">
        <v>314</v>
      </c>
      <c r="G55" s="160" t="s">
        <v>312</v>
      </c>
      <c r="H55" s="161" t="e">
        <v>#N/A</v>
      </c>
      <c r="I55" s="162" t="s">
        <v>315</v>
      </c>
      <c r="J55" s="163" t="s">
        <v>316</v>
      </c>
      <c r="K55" s="164"/>
    </row>
    <row r="56" spans="1:11" s="152" customFormat="1" ht="245.25" customHeight="1">
      <c r="A56" s="158"/>
      <c r="B56" s="159" t="s">
        <v>256</v>
      </c>
      <c r="C56" s="172" t="s">
        <v>247</v>
      </c>
      <c r="D56" s="159" t="s">
        <v>257</v>
      </c>
      <c r="E56" s="172" t="s">
        <v>247</v>
      </c>
      <c r="F56" s="167" t="s">
        <v>258</v>
      </c>
      <c r="G56" s="160"/>
      <c r="H56" s="161" t="e">
        <v>#N/A</v>
      </c>
      <c r="I56" s="159" t="s">
        <v>249</v>
      </c>
      <c r="J56" s="159"/>
      <c r="K56" s="159"/>
    </row>
    <row r="57" spans="1:11" s="152" customFormat="1" ht="46.5">
      <c r="A57" s="158"/>
      <c r="B57" s="159"/>
      <c r="C57" s="159"/>
      <c r="D57" s="159"/>
      <c r="E57" s="159" t="s">
        <v>319</v>
      </c>
      <c r="F57" s="159" t="s">
        <v>320</v>
      </c>
      <c r="G57" s="160" t="s">
        <v>252</v>
      </c>
      <c r="H57" s="161" t="e">
        <v>#N/A</v>
      </c>
      <c r="I57" s="159"/>
      <c r="J57" s="159" t="s">
        <v>261</v>
      </c>
      <c r="K57" s="159"/>
    </row>
    <row r="58" spans="1:11" s="152" customFormat="1" ht="15.6">
      <c r="A58" s="158"/>
      <c r="B58" s="269" t="s">
        <v>321</v>
      </c>
      <c r="C58" s="269"/>
      <c r="D58" s="269"/>
      <c r="E58" s="269"/>
      <c r="F58" s="269"/>
      <c r="G58" s="269"/>
      <c r="H58" s="269"/>
      <c r="I58" s="269"/>
      <c r="J58" s="269"/>
      <c r="K58" s="269"/>
    </row>
    <row r="59" spans="1:11" s="152" customFormat="1" ht="72.75" customHeight="1">
      <c r="A59" s="158"/>
      <c r="B59" s="159" t="s">
        <v>310</v>
      </c>
      <c r="C59" s="159" t="s">
        <v>190</v>
      </c>
      <c r="D59" s="159" t="s">
        <v>311</v>
      </c>
      <c r="E59" s="159" t="s">
        <v>190</v>
      </c>
      <c r="F59" s="159" t="s">
        <v>311</v>
      </c>
      <c r="G59" s="160" t="s">
        <v>312</v>
      </c>
      <c r="H59" s="161" t="e">
        <v>#N/A</v>
      </c>
      <c r="I59" s="162"/>
      <c r="J59" s="163"/>
      <c r="K59" s="164"/>
    </row>
    <row r="60" spans="1:11" s="152" customFormat="1" ht="72.75" customHeight="1">
      <c r="A60" s="158"/>
      <c r="B60" s="159" t="s">
        <v>313</v>
      </c>
      <c r="C60" s="159" t="s">
        <v>190</v>
      </c>
      <c r="D60" s="159" t="s">
        <v>314</v>
      </c>
      <c r="E60" s="159" t="s">
        <v>190</v>
      </c>
      <c r="F60" s="159" t="s">
        <v>314</v>
      </c>
      <c r="G60" s="160" t="s">
        <v>312</v>
      </c>
      <c r="H60" s="161" t="e">
        <v>#N/A</v>
      </c>
      <c r="I60" s="162" t="s">
        <v>315</v>
      </c>
      <c r="J60" s="163" t="s">
        <v>316</v>
      </c>
      <c r="K60" s="165"/>
    </row>
    <row r="61" spans="1:11" s="152" customFormat="1" ht="62.1">
      <c r="A61" s="158"/>
      <c r="B61" s="159" t="s">
        <v>263</v>
      </c>
      <c r="C61" s="172" t="s">
        <v>247</v>
      </c>
      <c r="D61" s="159" t="s">
        <v>257</v>
      </c>
      <c r="E61" s="172" t="s">
        <v>247</v>
      </c>
      <c r="F61" s="167" t="s">
        <v>258</v>
      </c>
      <c r="G61" s="160"/>
      <c r="H61" s="161" t="e">
        <v>#N/A</v>
      </c>
      <c r="I61" s="159" t="s">
        <v>249</v>
      </c>
      <c r="J61" s="163" t="s">
        <v>322</v>
      </c>
      <c r="K61" s="159" t="s">
        <v>323</v>
      </c>
    </row>
    <row r="62" spans="1:11" s="152" customFormat="1" ht="81" customHeight="1">
      <c r="A62" s="158"/>
      <c r="B62" s="159"/>
      <c r="C62" s="159"/>
      <c r="D62" s="159"/>
      <c r="E62" s="172" t="s">
        <v>247</v>
      </c>
      <c r="F62" s="167" t="s">
        <v>260</v>
      </c>
      <c r="G62" s="160" t="s">
        <v>252</v>
      </c>
      <c r="H62" s="161" t="e">
        <v>#N/A</v>
      </c>
      <c r="I62" s="159"/>
      <c r="J62" s="159"/>
      <c r="K62" s="159"/>
    </row>
    <row r="63" spans="1:11" s="152" customFormat="1" ht="15.6">
      <c r="A63" s="158"/>
      <c r="B63" s="269" t="s">
        <v>324</v>
      </c>
      <c r="C63" s="269"/>
      <c r="D63" s="269"/>
      <c r="E63" s="269"/>
      <c r="F63" s="269"/>
      <c r="G63" s="269"/>
      <c r="H63" s="269"/>
      <c r="I63" s="269"/>
      <c r="J63" s="269"/>
      <c r="K63" s="269"/>
    </row>
    <row r="64" spans="1:11" s="152" customFormat="1" ht="49.9" customHeight="1">
      <c r="A64" s="158"/>
      <c r="B64" s="159" t="s">
        <v>310</v>
      </c>
      <c r="C64" s="159" t="s">
        <v>190</v>
      </c>
      <c r="D64" s="159" t="s">
        <v>311</v>
      </c>
      <c r="E64" s="159" t="s">
        <v>190</v>
      </c>
      <c r="F64" s="159" t="s">
        <v>311</v>
      </c>
      <c r="G64" s="160" t="s">
        <v>312</v>
      </c>
      <c r="H64" s="161" t="e">
        <v>#N/A</v>
      </c>
      <c r="I64" s="162"/>
      <c r="J64" s="163"/>
      <c r="K64" s="164"/>
    </row>
    <row r="65" spans="1:11" s="152" customFormat="1" ht="49.9" customHeight="1">
      <c r="A65" s="158"/>
      <c r="B65" s="159" t="s">
        <v>313</v>
      </c>
      <c r="C65" s="159" t="s">
        <v>190</v>
      </c>
      <c r="D65" s="159" t="s">
        <v>314</v>
      </c>
      <c r="E65" s="159" t="s">
        <v>190</v>
      </c>
      <c r="F65" s="159" t="s">
        <v>314</v>
      </c>
      <c r="G65" s="160" t="s">
        <v>312</v>
      </c>
      <c r="H65" s="161" t="e">
        <v>#N/A</v>
      </c>
      <c r="I65" s="162" t="s">
        <v>315</v>
      </c>
      <c r="J65" s="163" t="s">
        <v>316</v>
      </c>
      <c r="K65" s="165"/>
    </row>
    <row r="66" spans="1:11" s="152" customFormat="1" ht="30.95">
      <c r="A66" s="158"/>
      <c r="B66" s="159" t="s">
        <v>267</v>
      </c>
      <c r="C66" s="159" t="s">
        <v>247</v>
      </c>
      <c r="D66" s="159" t="s">
        <v>257</v>
      </c>
      <c r="E66" s="167" t="s">
        <v>247</v>
      </c>
      <c r="F66" s="167" t="s">
        <v>248</v>
      </c>
      <c r="G66" s="160"/>
      <c r="H66" s="161" t="e">
        <v>#N/A</v>
      </c>
      <c r="I66" s="159" t="s">
        <v>249</v>
      </c>
      <c r="J66" s="163" t="s">
        <v>325</v>
      </c>
      <c r="K66" s="164"/>
    </row>
    <row r="67" spans="1:11" s="152" customFormat="1" ht="65.650000000000006" customHeight="1">
      <c r="A67" s="158"/>
      <c r="B67" s="159"/>
      <c r="C67" s="159"/>
      <c r="D67" s="159"/>
      <c r="E67" s="172" t="s">
        <v>247</v>
      </c>
      <c r="F67" s="167" t="s">
        <v>260</v>
      </c>
      <c r="G67" s="160" t="s">
        <v>270</v>
      </c>
      <c r="H67" s="161" t="e">
        <v>#N/A</v>
      </c>
      <c r="I67" s="159"/>
      <c r="J67" s="163" t="s">
        <v>326</v>
      </c>
      <c r="K67" s="164"/>
    </row>
    <row r="68" spans="1:11" s="152" customFormat="1" ht="15.6">
      <c r="A68" s="158"/>
      <c r="B68" s="269" t="s">
        <v>327</v>
      </c>
      <c r="C68" s="269"/>
      <c r="D68" s="269"/>
      <c r="E68" s="269"/>
      <c r="F68" s="269"/>
      <c r="G68" s="269"/>
      <c r="H68" s="269"/>
      <c r="I68" s="269"/>
      <c r="J68" s="269"/>
      <c r="K68" s="269"/>
    </row>
    <row r="69" spans="1:11" s="152" customFormat="1" ht="49.9" customHeight="1">
      <c r="A69" s="158"/>
      <c r="B69" s="159" t="s">
        <v>310</v>
      </c>
      <c r="C69" s="159" t="s">
        <v>190</v>
      </c>
      <c r="D69" s="159" t="s">
        <v>311</v>
      </c>
      <c r="E69" s="159" t="s">
        <v>190</v>
      </c>
      <c r="F69" s="159" t="s">
        <v>311</v>
      </c>
      <c r="G69" s="160" t="s">
        <v>312</v>
      </c>
      <c r="H69" s="161" t="e">
        <v>#N/A</v>
      </c>
      <c r="I69" s="162"/>
      <c r="J69" s="163"/>
      <c r="K69" s="164"/>
    </row>
    <row r="70" spans="1:11" s="152" customFormat="1" ht="49.9" customHeight="1">
      <c r="A70" s="158"/>
      <c r="B70" s="159" t="s">
        <v>313</v>
      </c>
      <c r="C70" s="159" t="s">
        <v>190</v>
      </c>
      <c r="D70" s="159" t="s">
        <v>314</v>
      </c>
      <c r="E70" s="159" t="s">
        <v>190</v>
      </c>
      <c r="F70" s="159" t="s">
        <v>314</v>
      </c>
      <c r="G70" s="160" t="s">
        <v>312</v>
      </c>
      <c r="H70" s="161" t="e">
        <v>#N/A</v>
      </c>
      <c r="I70" s="162" t="s">
        <v>315</v>
      </c>
      <c r="J70" s="163" t="s">
        <v>316</v>
      </c>
      <c r="K70" s="165"/>
    </row>
    <row r="71" spans="1:11" s="152" customFormat="1" ht="88.5" customHeight="1">
      <c r="A71" s="158"/>
      <c r="B71" s="159" t="s">
        <v>276</v>
      </c>
      <c r="C71" s="159" t="s">
        <v>277</v>
      </c>
      <c r="D71" s="159" t="s">
        <v>278</v>
      </c>
      <c r="E71" s="167" t="s">
        <v>247</v>
      </c>
      <c r="F71" s="167" t="s">
        <v>248</v>
      </c>
      <c r="G71" s="160"/>
      <c r="H71" s="161" t="e">
        <v>#N/A</v>
      </c>
      <c r="I71" s="159" t="s">
        <v>249</v>
      </c>
      <c r="J71" s="163" t="s">
        <v>328</v>
      </c>
    </row>
    <row r="72" spans="1:11" s="152" customFormat="1" ht="88.5" customHeight="1">
      <c r="A72" s="158"/>
      <c r="B72" s="159"/>
      <c r="C72" s="159"/>
      <c r="D72" s="159"/>
      <c r="E72" s="167" t="s">
        <v>247</v>
      </c>
      <c r="F72" s="167" t="s">
        <v>260</v>
      </c>
      <c r="G72" s="160" t="s">
        <v>270</v>
      </c>
      <c r="H72" s="161" t="e">
        <v>#N/A</v>
      </c>
      <c r="I72" s="159"/>
      <c r="J72" s="163" t="s">
        <v>281</v>
      </c>
      <c r="K72" s="159"/>
    </row>
    <row r="73" spans="1:11" s="152" customFormat="1" ht="88.5" customHeight="1">
      <c r="A73" s="158"/>
      <c r="B73" s="159"/>
      <c r="C73" s="159"/>
      <c r="D73" s="159"/>
      <c r="E73" s="167" t="s">
        <v>247</v>
      </c>
      <c r="F73" s="167" t="s">
        <v>282</v>
      </c>
      <c r="G73" s="160"/>
      <c r="H73" s="161"/>
      <c r="I73" s="159"/>
      <c r="J73" s="163" t="s">
        <v>283</v>
      </c>
      <c r="K73" s="198" t="s">
        <v>284</v>
      </c>
    </row>
    <row r="74" spans="1:11" s="152" customFormat="1" ht="15.6">
      <c r="A74" s="158"/>
      <c r="B74" s="269" t="s">
        <v>329</v>
      </c>
      <c r="C74" s="269"/>
      <c r="D74" s="269"/>
      <c r="E74" s="269"/>
      <c r="F74" s="269"/>
      <c r="G74" s="269"/>
      <c r="H74" s="269"/>
      <c r="I74" s="269"/>
      <c r="J74" s="269"/>
      <c r="K74" s="269"/>
    </row>
    <row r="75" spans="1:11" s="152" customFormat="1" ht="80.25" customHeight="1">
      <c r="A75" s="158"/>
      <c r="B75" s="159" t="s">
        <v>310</v>
      </c>
      <c r="C75" s="159" t="s">
        <v>190</v>
      </c>
      <c r="D75" s="159" t="s">
        <v>311</v>
      </c>
      <c r="E75" s="159" t="s">
        <v>190</v>
      </c>
      <c r="F75" s="159" t="s">
        <v>311</v>
      </c>
      <c r="G75" s="160" t="s">
        <v>312</v>
      </c>
      <c r="H75" s="161" t="e">
        <v>#N/A</v>
      </c>
      <c r="I75" s="162"/>
      <c r="J75" s="163"/>
      <c r="K75" s="164"/>
    </row>
    <row r="76" spans="1:11" s="152" customFormat="1" ht="80.25" customHeight="1">
      <c r="A76" s="158"/>
      <c r="B76" s="159" t="s">
        <v>313</v>
      </c>
      <c r="C76" s="159" t="s">
        <v>190</v>
      </c>
      <c r="D76" s="159" t="s">
        <v>314</v>
      </c>
      <c r="E76" s="159" t="s">
        <v>190</v>
      </c>
      <c r="F76" s="159" t="s">
        <v>314</v>
      </c>
      <c r="G76" s="160" t="s">
        <v>312</v>
      </c>
      <c r="H76" s="161" t="e">
        <v>#N/A</v>
      </c>
      <c r="I76" s="162" t="s">
        <v>315</v>
      </c>
      <c r="J76" s="163" t="s">
        <v>316</v>
      </c>
      <c r="K76" s="165"/>
    </row>
    <row r="77" spans="1:11" s="152" customFormat="1" ht="77.45">
      <c r="A77" s="158"/>
      <c r="B77" s="159" t="s">
        <v>330</v>
      </c>
      <c r="C77" s="193" t="s">
        <v>289</v>
      </c>
      <c r="D77" s="193" t="s">
        <v>290</v>
      </c>
      <c r="E77" s="193" t="s">
        <v>291</v>
      </c>
      <c r="F77" s="193" t="s">
        <v>292</v>
      </c>
      <c r="G77" s="160" t="s">
        <v>293</v>
      </c>
      <c r="H77" s="161" t="s">
        <v>294</v>
      </c>
      <c r="I77" s="162" t="s">
        <v>295</v>
      </c>
      <c r="J77" s="159" t="s">
        <v>308</v>
      </c>
      <c r="K77" s="159"/>
    </row>
    <row r="78" spans="1:11" s="152" customFormat="1" ht="46.5">
      <c r="A78" s="158"/>
      <c r="B78" s="159"/>
      <c r="C78" s="159"/>
      <c r="D78" s="159"/>
      <c r="E78" s="193" t="s">
        <v>291</v>
      </c>
      <c r="F78" s="159" t="s">
        <v>297</v>
      </c>
      <c r="G78" s="160" t="s">
        <v>298</v>
      </c>
      <c r="H78" s="161" t="s">
        <v>299</v>
      </c>
      <c r="I78" s="162"/>
      <c r="J78" s="196"/>
      <c r="K78" s="159"/>
    </row>
    <row r="79" spans="1:11" s="152" customFormat="1" ht="15.6">
      <c r="A79" s="158"/>
      <c r="B79" s="159"/>
      <c r="C79" s="159"/>
      <c r="D79" s="159"/>
      <c r="E79" s="193" t="s">
        <v>301</v>
      </c>
      <c r="F79" s="159" t="s">
        <v>302</v>
      </c>
      <c r="G79" s="160"/>
      <c r="H79" s="161"/>
      <c r="I79" s="162"/>
      <c r="J79" s="163"/>
      <c r="K79" s="159"/>
    </row>
    <row r="80" spans="1:11" s="152" customFormat="1" ht="46.5">
      <c r="A80" s="158"/>
      <c r="B80" s="159"/>
      <c r="C80" s="159"/>
      <c r="D80" s="159"/>
      <c r="E80" s="193" t="s">
        <v>291</v>
      </c>
      <c r="F80" s="159" t="s">
        <v>304</v>
      </c>
      <c r="G80" s="160" t="s">
        <v>305</v>
      </c>
      <c r="H80" s="161" t="s">
        <v>306</v>
      </c>
      <c r="I80" s="162"/>
      <c r="J80" s="159"/>
      <c r="K80" s="159"/>
    </row>
    <row r="81" spans="1:11" s="152" customFormat="1" ht="49.9" customHeight="1">
      <c r="A81" s="158"/>
      <c r="B81" s="269" t="s">
        <v>331</v>
      </c>
      <c r="C81" s="269"/>
      <c r="D81" s="269"/>
      <c r="E81" s="269"/>
      <c r="F81" s="269"/>
      <c r="G81" s="269"/>
      <c r="H81" s="269"/>
      <c r="I81" s="269"/>
      <c r="J81" s="269"/>
      <c r="K81" s="269"/>
    </row>
    <row r="82" spans="1:11" s="152" customFormat="1" ht="49.9" customHeight="1">
      <c r="A82" s="158"/>
      <c r="B82" s="159" t="s">
        <v>223</v>
      </c>
      <c r="C82" s="160" t="s">
        <v>224</v>
      </c>
      <c r="D82" s="155" t="s">
        <v>225</v>
      </c>
      <c r="E82" s="155" t="s">
        <v>224</v>
      </c>
      <c r="F82" s="155" t="s">
        <v>225</v>
      </c>
      <c r="G82" s="160" t="s">
        <v>226</v>
      </c>
      <c r="H82" s="161" t="e">
        <v>#N/A</v>
      </c>
      <c r="I82" s="160"/>
      <c r="J82" s="160"/>
      <c r="K82" s="165" t="s">
        <v>332</v>
      </c>
    </row>
    <row r="83" spans="1:11" s="152" customFormat="1" ht="49.9" customHeight="1">
      <c r="A83" s="158"/>
      <c r="B83" s="159" t="s">
        <v>333</v>
      </c>
      <c r="C83" s="160" t="s">
        <v>224</v>
      </c>
      <c r="D83" s="160" t="s">
        <v>334</v>
      </c>
      <c r="E83" s="160" t="s">
        <v>224</v>
      </c>
      <c r="F83" s="160" t="s">
        <v>334</v>
      </c>
      <c r="G83" s="160" t="s">
        <v>312</v>
      </c>
      <c r="H83" s="161" t="e">
        <v>#N/A</v>
      </c>
      <c r="I83" s="160"/>
      <c r="J83" s="160" t="s">
        <v>335</v>
      </c>
      <c r="K83" s="165" t="s">
        <v>332</v>
      </c>
    </row>
    <row r="84" spans="1:11" s="152" customFormat="1" ht="46.5">
      <c r="A84" s="158"/>
      <c r="B84" s="159" t="s">
        <v>256</v>
      </c>
      <c r="C84" s="159" t="s">
        <v>277</v>
      </c>
      <c r="D84" s="159" t="s">
        <v>258</v>
      </c>
      <c r="E84" s="159" t="s">
        <v>277</v>
      </c>
      <c r="F84" s="159" t="s">
        <v>248</v>
      </c>
      <c r="G84" s="160" t="s">
        <v>192</v>
      </c>
      <c r="H84" s="161" t="e">
        <v>#N/A</v>
      </c>
      <c r="I84" s="159" t="s">
        <v>249</v>
      </c>
      <c r="J84" s="163" t="s">
        <v>336</v>
      </c>
      <c r="K84" s="165"/>
    </row>
    <row r="85" spans="1:11" s="201" customFormat="1" ht="46.5">
      <c r="A85" s="197"/>
      <c r="B85" s="193" t="s">
        <v>337</v>
      </c>
      <c r="C85" s="193" t="s">
        <v>207</v>
      </c>
      <c r="D85" s="193" t="s">
        <v>208</v>
      </c>
      <c r="E85" s="193" t="s">
        <v>207</v>
      </c>
      <c r="F85" s="193" t="s">
        <v>208</v>
      </c>
      <c r="G85" s="191" t="s">
        <v>209</v>
      </c>
      <c r="H85" s="189" t="e">
        <v>#N/A</v>
      </c>
      <c r="I85" s="193"/>
      <c r="J85" s="193"/>
      <c r="K85" s="193"/>
    </row>
    <row r="86" spans="1:11" s="152" customFormat="1" ht="77.45">
      <c r="A86" s="158"/>
      <c r="B86" s="159" t="s">
        <v>338</v>
      </c>
      <c r="C86" s="159" t="s">
        <v>61</v>
      </c>
      <c r="D86" s="159" t="s">
        <v>61</v>
      </c>
      <c r="E86" s="159" t="s">
        <v>61</v>
      </c>
      <c r="F86" s="159" t="s">
        <v>61</v>
      </c>
      <c r="G86" s="160"/>
      <c r="H86" s="161"/>
      <c r="I86" s="159"/>
      <c r="J86" s="159" t="s">
        <v>61</v>
      </c>
      <c r="K86" s="165" t="s">
        <v>339</v>
      </c>
    </row>
    <row r="87" spans="1:11" s="152" customFormat="1" ht="15.6">
      <c r="A87" s="158"/>
      <c r="B87" s="269" t="s">
        <v>340</v>
      </c>
      <c r="C87" s="269"/>
      <c r="D87" s="269"/>
      <c r="E87" s="269"/>
      <c r="F87" s="269"/>
      <c r="G87" s="269"/>
      <c r="H87" s="269"/>
      <c r="I87" s="269"/>
      <c r="J87" s="269"/>
      <c r="K87" s="269"/>
    </row>
    <row r="88" spans="1:11" s="201" customFormat="1" ht="139.5">
      <c r="A88" s="197"/>
      <c r="B88" s="193" t="s">
        <v>341</v>
      </c>
      <c r="C88" s="193" t="s">
        <v>342</v>
      </c>
      <c r="D88" s="191" t="s">
        <v>343</v>
      </c>
      <c r="E88" s="191" t="s">
        <v>344</v>
      </c>
      <c r="F88" s="191" t="s">
        <v>248</v>
      </c>
      <c r="G88" s="191"/>
      <c r="H88" s="189" t="e">
        <v>#N/A</v>
      </c>
      <c r="I88" s="191" t="s">
        <v>345</v>
      </c>
      <c r="J88" s="196" t="s">
        <v>346</v>
      </c>
      <c r="K88" s="191" t="s">
        <v>347</v>
      </c>
    </row>
    <row r="89" spans="1:11" s="201" customFormat="1" ht="46.5">
      <c r="A89" s="197"/>
      <c r="B89" s="193"/>
      <c r="C89" s="193"/>
      <c r="D89" s="191"/>
      <c r="E89" s="191" t="s">
        <v>251</v>
      </c>
      <c r="F89" s="191" t="s">
        <v>240</v>
      </c>
      <c r="G89" s="191" t="s">
        <v>252</v>
      </c>
      <c r="H89" s="189" t="e">
        <v>#N/A</v>
      </c>
      <c r="I89" s="191"/>
      <c r="J89" s="196"/>
      <c r="K89" s="191"/>
    </row>
    <row r="90" spans="1:11" s="201" customFormat="1" ht="46.5">
      <c r="A90" s="197"/>
      <c r="B90" s="193"/>
      <c r="C90" s="193"/>
      <c r="D90" s="191"/>
      <c r="E90" s="191" t="s">
        <v>207</v>
      </c>
      <c r="F90" s="191" t="s">
        <v>208</v>
      </c>
      <c r="G90" s="191" t="s">
        <v>209</v>
      </c>
      <c r="H90" s="189" t="e">
        <v>#N/A</v>
      </c>
      <c r="I90" s="191"/>
      <c r="J90" s="196"/>
      <c r="K90" s="191"/>
    </row>
    <row r="91" spans="1:11" s="201" customFormat="1" ht="132.75" customHeight="1">
      <c r="A91" s="197"/>
      <c r="B91" s="193"/>
      <c r="C91" s="193"/>
      <c r="D91" s="191"/>
      <c r="E91" s="191" t="s">
        <v>213</v>
      </c>
      <c r="F91" s="191" t="s">
        <v>348</v>
      </c>
      <c r="G91" s="191" t="s">
        <v>192</v>
      </c>
      <c r="H91" s="189" t="e">
        <v>#N/A</v>
      </c>
      <c r="I91" s="191"/>
      <c r="J91" s="196"/>
      <c r="K91" s="191"/>
    </row>
    <row r="92" spans="1:11" s="201" customFormat="1" ht="132.75" customHeight="1">
      <c r="A92" s="197"/>
      <c r="B92" s="193"/>
      <c r="C92" s="193"/>
      <c r="D92" s="191"/>
      <c r="E92" s="191" t="s">
        <v>344</v>
      </c>
      <c r="F92" s="191" t="s">
        <v>260</v>
      </c>
      <c r="G92" s="191"/>
      <c r="H92" s="189"/>
      <c r="I92" s="191"/>
      <c r="J92" s="196"/>
      <c r="K92" s="191"/>
    </row>
    <row r="93" spans="1:11" s="152" customFormat="1" ht="15.6">
      <c r="A93" s="158"/>
      <c r="B93" s="269" t="s">
        <v>349</v>
      </c>
      <c r="C93" s="269"/>
      <c r="D93" s="269"/>
      <c r="E93" s="269"/>
      <c r="F93" s="269"/>
      <c r="G93" s="269"/>
      <c r="H93" s="269"/>
      <c r="I93" s="269"/>
      <c r="J93" s="269"/>
      <c r="K93" s="269"/>
    </row>
    <row r="94" spans="1:11" s="152" customFormat="1" ht="139.5">
      <c r="A94" s="158"/>
      <c r="B94" s="159" t="s">
        <v>215</v>
      </c>
      <c r="C94" s="165" t="s">
        <v>216</v>
      </c>
      <c r="D94" s="167" t="s">
        <v>217</v>
      </c>
      <c r="E94" s="165" t="s">
        <v>216</v>
      </c>
      <c r="F94" s="167" t="s">
        <v>217</v>
      </c>
      <c r="G94" s="160" t="s">
        <v>218</v>
      </c>
      <c r="H94" s="161" t="e">
        <v>#N/A</v>
      </c>
      <c r="I94" s="159" t="s">
        <v>350</v>
      </c>
      <c r="J94" s="163" t="s">
        <v>221</v>
      </c>
      <c r="K94" s="160" t="s">
        <v>351</v>
      </c>
    </row>
    <row r="95" spans="1:11" s="201" customFormat="1" ht="139.5">
      <c r="A95" s="197"/>
      <c r="B95" s="193" t="s">
        <v>352</v>
      </c>
      <c r="C95" s="193" t="s">
        <v>353</v>
      </c>
      <c r="D95" s="191" t="s">
        <v>354</v>
      </c>
      <c r="E95" s="191" t="s">
        <v>344</v>
      </c>
      <c r="F95" s="191" t="s">
        <v>248</v>
      </c>
      <c r="G95" s="191" t="s">
        <v>286</v>
      </c>
      <c r="H95" s="189" t="e">
        <v>#N/A</v>
      </c>
      <c r="I95" s="191" t="s">
        <v>355</v>
      </c>
      <c r="J95" s="196" t="s">
        <v>346</v>
      </c>
      <c r="K95" s="191"/>
    </row>
    <row r="96" spans="1:11" s="201" customFormat="1" ht="46.5">
      <c r="A96" s="197"/>
      <c r="B96" s="193"/>
      <c r="C96" s="193"/>
      <c r="D96" s="191"/>
      <c r="E96" s="191" t="s">
        <v>251</v>
      </c>
      <c r="F96" s="191" t="s">
        <v>240</v>
      </c>
      <c r="G96" s="191" t="s">
        <v>252</v>
      </c>
      <c r="H96" s="189" t="e">
        <v>#N/A</v>
      </c>
      <c r="I96" s="191"/>
      <c r="J96" s="196"/>
      <c r="K96" s="191"/>
    </row>
    <row r="97" spans="1:436" s="201" customFormat="1" ht="24" customHeight="1">
      <c r="A97" s="197"/>
      <c r="B97" s="193"/>
      <c r="C97" s="193"/>
      <c r="D97" s="191"/>
      <c r="E97" s="191" t="s">
        <v>207</v>
      </c>
      <c r="F97" s="191" t="s">
        <v>356</v>
      </c>
      <c r="G97" s="191" t="s">
        <v>252</v>
      </c>
      <c r="H97" s="189" t="e">
        <v>#N/A</v>
      </c>
      <c r="I97" s="191"/>
      <c r="J97" s="196"/>
      <c r="K97" s="191"/>
    </row>
    <row r="98" spans="1:436" s="152" customFormat="1" ht="24" customHeight="1">
      <c r="A98" s="158"/>
      <c r="B98" s="276" t="s">
        <v>357</v>
      </c>
      <c r="C98" s="276"/>
      <c r="D98" s="276"/>
      <c r="E98" s="276"/>
      <c r="F98" s="276"/>
      <c r="G98" s="276"/>
      <c r="H98" s="276"/>
      <c r="I98" s="276"/>
      <c r="J98" s="276"/>
      <c r="K98" s="276"/>
    </row>
    <row r="99" spans="1:436" s="201" customFormat="1" ht="77.45">
      <c r="A99" s="197"/>
      <c r="B99" s="210" t="s">
        <v>358</v>
      </c>
      <c r="C99" s="193"/>
      <c r="D99" s="191"/>
      <c r="E99" s="191"/>
      <c r="F99" s="191"/>
      <c r="G99" s="191"/>
      <c r="H99" s="191"/>
      <c r="I99" s="196" t="s">
        <v>359</v>
      </c>
      <c r="J99" s="220" t="s">
        <v>360</v>
      </c>
      <c r="K99" s="216" t="s">
        <v>361</v>
      </c>
    </row>
    <row r="100" spans="1:436" s="201" customFormat="1" ht="93">
      <c r="A100" s="197"/>
      <c r="B100" s="193" t="s">
        <v>362</v>
      </c>
      <c r="C100" s="193"/>
      <c r="D100" s="191"/>
      <c r="E100" s="191"/>
      <c r="F100" s="191"/>
      <c r="G100" s="191"/>
      <c r="H100" s="191"/>
      <c r="I100" s="196" t="s">
        <v>359</v>
      </c>
      <c r="J100" s="220" t="s">
        <v>363</v>
      </c>
      <c r="K100" s="216" t="s">
        <v>364</v>
      </c>
    </row>
    <row r="101" spans="1:436" s="201" customFormat="1" ht="108.6">
      <c r="A101" s="197"/>
      <c r="B101" s="193" t="s">
        <v>365</v>
      </c>
      <c r="C101" s="193"/>
      <c r="D101" s="191"/>
      <c r="E101" s="191"/>
      <c r="F101" s="191"/>
      <c r="G101" s="191"/>
      <c r="H101" s="191"/>
      <c r="I101" s="196" t="s">
        <v>359</v>
      </c>
      <c r="J101" s="220" t="s">
        <v>366</v>
      </c>
      <c r="K101" s="216" t="s">
        <v>367</v>
      </c>
    </row>
    <row r="102" spans="1:436" s="201" customFormat="1" ht="62.1">
      <c r="A102" s="197"/>
      <c r="B102" s="193" t="s">
        <v>368</v>
      </c>
      <c r="C102" s="193"/>
      <c r="D102" s="191"/>
      <c r="E102" s="191"/>
      <c r="F102" s="191"/>
      <c r="G102" s="191"/>
      <c r="H102" s="191"/>
      <c r="I102" s="160" t="s">
        <v>369</v>
      </c>
      <c r="J102" s="162" t="s">
        <v>370</v>
      </c>
    </row>
    <row r="103" spans="1:436" s="201" customFormat="1" ht="62.1">
      <c r="A103" s="197"/>
      <c r="B103" s="193" t="s">
        <v>371</v>
      </c>
      <c r="C103" s="193"/>
      <c r="D103" s="191"/>
      <c r="E103" s="191"/>
      <c r="F103" s="191"/>
      <c r="G103" s="191"/>
      <c r="H103" s="191"/>
      <c r="I103" s="160" t="s">
        <v>369</v>
      </c>
      <c r="J103" s="162" t="s">
        <v>372</v>
      </c>
      <c r="K103" s="191"/>
    </row>
    <row r="104" spans="1:436" s="201" customFormat="1" ht="62.1">
      <c r="A104" s="197"/>
      <c r="B104" s="193" t="s">
        <v>373</v>
      </c>
      <c r="C104" s="193"/>
      <c r="D104" s="191"/>
      <c r="E104" s="191"/>
      <c r="F104" s="191"/>
      <c r="G104" s="191"/>
      <c r="H104" s="191"/>
      <c r="I104" s="160" t="s">
        <v>369</v>
      </c>
      <c r="J104" s="162" t="s">
        <v>374</v>
      </c>
      <c r="K104" s="191"/>
    </row>
    <row r="105" spans="1:436" s="152" customFormat="1" ht="72.75" customHeight="1">
      <c r="A105" s="158"/>
      <c r="B105" s="159" t="s">
        <v>310</v>
      </c>
      <c r="C105" s="159" t="s">
        <v>190</v>
      </c>
      <c r="D105" s="159" t="s">
        <v>311</v>
      </c>
      <c r="E105" s="159" t="s">
        <v>190</v>
      </c>
      <c r="F105" s="159" t="s">
        <v>311</v>
      </c>
      <c r="G105" s="160" t="s">
        <v>312</v>
      </c>
      <c r="H105" s="161" t="e">
        <v>#N/A</v>
      </c>
      <c r="I105" s="162"/>
      <c r="J105" s="163"/>
      <c r="K105" s="164"/>
    </row>
    <row r="106" spans="1:436" s="152" customFormat="1" ht="72.75" customHeight="1">
      <c r="A106" s="158"/>
      <c r="B106" s="159" t="s">
        <v>313</v>
      </c>
      <c r="C106" s="159" t="s">
        <v>190</v>
      </c>
      <c r="D106" s="159" t="s">
        <v>314</v>
      </c>
      <c r="E106" s="159" t="s">
        <v>190</v>
      </c>
      <c r="F106" s="159" t="s">
        <v>314</v>
      </c>
      <c r="G106" s="160" t="s">
        <v>312</v>
      </c>
      <c r="H106" s="161" t="e">
        <v>#N/A</v>
      </c>
      <c r="I106" s="162" t="s">
        <v>315</v>
      </c>
      <c r="J106" s="163" t="s">
        <v>316</v>
      </c>
      <c r="K106" s="165"/>
    </row>
    <row r="107" spans="1:436" s="152" customFormat="1" ht="72.75" customHeight="1">
      <c r="A107" s="158"/>
      <c r="B107" s="159" t="s">
        <v>310</v>
      </c>
      <c r="C107" s="159" t="s">
        <v>190</v>
      </c>
      <c r="D107" s="159" t="s">
        <v>311</v>
      </c>
      <c r="E107" s="159" t="s">
        <v>190</v>
      </c>
      <c r="F107" s="159" t="s">
        <v>311</v>
      </c>
      <c r="G107" s="160" t="s">
        <v>312</v>
      </c>
      <c r="H107" s="161" t="e">
        <v>#N/A</v>
      </c>
      <c r="I107" s="162"/>
      <c r="J107" s="163"/>
      <c r="K107" s="164"/>
    </row>
    <row r="108" spans="1:436" s="152" customFormat="1" ht="72.75" customHeight="1">
      <c r="A108" s="158"/>
      <c r="B108" s="159" t="s">
        <v>313</v>
      </c>
      <c r="C108" s="159" t="s">
        <v>190</v>
      </c>
      <c r="D108" s="159" t="s">
        <v>314</v>
      </c>
      <c r="E108" s="159" t="s">
        <v>190</v>
      </c>
      <c r="F108" s="159" t="s">
        <v>314</v>
      </c>
      <c r="G108" s="160" t="s">
        <v>312</v>
      </c>
      <c r="H108" s="161" t="e">
        <v>#N/A</v>
      </c>
      <c r="I108" s="162" t="s">
        <v>315</v>
      </c>
      <c r="J108" s="163" t="s">
        <v>316</v>
      </c>
      <c r="K108" s="165"/>
    </row>
    <row r="109" spans="1:436" s="152" customFormat="1" ht="72.75" customHeight="1">
      <c r="A109" s="158"/>
      <c r="B109" s="159" t="s">
        <v>310</v>
      </c>
      <c r="C109" s="159" t="s">
        <v>190</v>
      </c>
      <c r="D109" s="159" t="s">
        <v>311</v>
      </c>
      <c r="E109" s="159" t="s">
        <v>190</v>
      </c>
      <c r="F109" s="159" t="s">
        <v>311</v>
      </c>
      <c r="G109" s="160" t="s">
        <v>312</v>
      </c>
      <c r="H109" s="161" t="e">
        <v>#N/A</v>
      </c>
      <c r="I109" s="162"/>
      <c r="J109" s="163"/>
      <c r="K109" s="164"/>
    </row>
    <row r="110" spans="1:436" s="152" customFormat="1" ht="72.75" customHeight="1">
      <c r="A110" s="158"/>
      <c r="B110" s="159" t="s">
        <v>313</v>
      </c>
      <c r="C110" s="159" t="s">
        <v>190</v>
      </c>
      <c r="D110" s="159" t="s">
        <v>314</v>
      </c>
      <c r="E110" s="159" t="s">
        <v>190</v>
      </c>
      <c r="F110" s="159" t="s">
        <v>314</v>
      </c>
      <c r="G110" s="160" t="s">
        <v>312</v>
      </c>
      <c r="H110" s="161" t="e">
        <v>#N/A</v>
      </c>
      <c r="I110" s="162" t="s">
        <v>315</v>
      </c>
      <c r="J110" s="163" t="s">
        <v>316</v>
      </c>
      <c r="K110" s="165"/>
    </row>
    <row r="111" spans="1:436" s="152" customFormat="1" ht="15.6">
      <c r="A111" s="158"/>
      <c r="B111" s="269" t="s">
        <v>375</v>
      </c>
      <c r="C111" s="269"/>
      <c r="D111" s="269"/>
      <c r="E111" s="269"/>
      <c r="F111" s="269"/>
      <c r="G111" s="269"/>
      <c r="H111" s="269"/>
      <c r="I111" s="269"/>
      <c r="J111" s="269"/>
      <c r="K111" s="26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row>
    <row r="112" spans="1:436" s="152" customFormat="1" ht="15.6">
      <c r="A112" s="158"/>
      <c r="B112" s="233" t="s">
        <v>376</v>
      </c>
      <c r="C112" s="233"/>
      <c r="D112" s="233"/>
      <c r="E112" s="233"/>
      <c r="F112" s="233"/>
      <c r="G112" s="233"/>
      <c r="H112" s="233"/>
      <c r="I112" s="233"/>
      <c r="J112" s="233"/>
      <c r="K112" s="23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row>
    <row r="113" spans="1:436" s="201" customFormat="1" ht="115.9" customHeight="1">
      <c r="A113" s="158"/>
      <c r="B113" s="206" t="s">
        <v>377</v>
      </c>
      <c r="C113" s="207" t="s">
        <v>378</v>
      </c>
      <c r="D113" s="193" t="s">
        <v>379</v>
      </c>
      <c r="E113" s="207"/>
      <c r="F113" s="194"/>
      <c r="G113" s="191"/>
      <c r="H113" s="189"/>
      <c r="I113" s="196"/>
      <c r="J113" s="211" t="s">
        <v>380</v>
      </c>
      <c r="K113" s="217" t="s">
        <v>381</v>
      </c>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c r="BI113" s="208"/>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c r="CY113" s="208"/>
      <c r="CZ113" s="208"/>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08"/>
      <c r="DW113" s="208"/>
      <c r="DX113" s="208"/>
      <c r="DY113" s="208"/>
      <c r="DZ113" s="208"/>
      <c r="EA113" s="208"/>
      <c r="EB113" s="208"/>
      <c r="EC113" s="208"/>
      <c r="ED113" s="208"/>
      <c r="EE113" s="208"/>
      <c r="EF113" s="208"/>
      <c r="EG113" s="208"/>
      <c r="EH113" s="208"/>
      <c r="EI113" s="208"/>
      <c r="EJ113" s="208"/>
      <c r="EK113" s="208"/>
      <c r="EL113" s="208"/>
      <c r="EM113" s="208"/>
      <c r="EN113" s="208"/>
      <c r="EO113" s="208"/>
      <c r="EP113" s="208"/>
      <c r="EQ113" s="208"/>
      <c r="ER113" s="208"/>
      <c r="ES113" s="208"/>
      <c r="ET113" s="208"/>
      <c r="EU113" s="208"/>
      <c r="EV113" s="208"/>
      <c r="EW113" s="208"/>
      <c r="EX113" s="208"/>
      <c r="EY113" s="208"/>
      <c r="EZ113" s="208"/>
      <c r="FA113" s="208"/>
      <c r="FB113" s="208"/>
      <c r="FC113" s="208"/>
      <c r="FD113" s="208"/>
      <c r="FE113" s="208"/>
      <c r="FF113" s="208"/>
      <c r="FG113" s="208"/>
      <c r="FH113" s="208"/>
      <c r="FI113" s="208"/>
      <c r="FJ113" s="208"/>
      <c r="FK113" s="208"/>
      <c r="FL113" s="208"/>
      <c r="FM113" s="208"/>
      <c r="FN113" s="208"/>
      <c r="FO113" s="208"/>
      <c r="FP113" s="208"/>
      <c r="FQ113" s="208"/>
      <c r="FR113" s="208"/>
      <c r="FS113" s="208"/>
      <c r="FT113" s="208"/>
      <c r="FU113" s="208"/>
      <c r="FV113" s="208"/>
      <c r="FW113" s="208"/>
      <c r="FX113" s="208"/>
      <c r="FY113" s="208"/>
      <c r="FZ113" s="208"/>
      <c r="GA113" s="208"/>
      <c r="GB113" s="208"/>
      <c r="GC113" s="208"/>
      <c r="GD113" s="208"/>
      <c r="GE113" s="208"/>
      <c r="GF113" s="208"/>
      <c r="GG113" s="208"/>
      <c r="GH113" s="208"/>
      <c r="GI113" s="208"/>
      <c r="GJ113" s="208"/>
      <c r="GK113" s="208"/>
      <c r="GL113" s="208"/>
      <c r="GM113" s="208"/>
      <c r="GN113" s="208"/>
      <c r="GO113" s="208"/>
      <c r="GP113" s="208"/>
      <c r="GQ113" s="208"/>
      <c r="GR113" s="208"/>
      <c r="GS113" s="208"/>
      <c r="GT113" s="208"/>
      <c r="GU113" s="208"/>
      <c r="GV113" s="208"/>
      <c r="GW113" s="208"/>
      <c r="GX113" s="208"/>
      <c r="GY113" s="208"/>
      <c r="GZ113" s="208"/>
      <c r="HA113" s="208"/>
      <c r="HB113" s="208"/>
      <c r="HC113" s="208"/>
      <c r="HD113" s="208"/>
      <c r="HE113" s="208"/>
      <c r="HF113" s="208"/>
      <c r="HG113" s="208"/>
      <c r="HH113" s="208"/>
      <c r="HI113" s="208"/>
      <c r="HJ113" s="208"/>
      <c r="HK113" s="208"/>
      <c r="HL113" s="208"/>
      <c r="HM113" s="208"/>
      <c r="HN113" s="208"/>
      <c r="HO113" s="208"/>
      <c r="HP113" s="208"/>
      <c r="HQ113" s="208"/>
      <c r="HR113" s="208"/>
      <c r="HS113" s="208"/>
      <c r="HT113" s="208"/>
      <c r="HU113" s="208"/>
      <c r="HV113" s="208"/>
      <c r="HW113" s="208"/>
      <c r="HX113" s="208"/>
      <c r="HY113" s="208"/>
      <c r="HZ113" s="208"/>
      <c r="IA113" s="208"/>
      <c r="IB113" s="208"/>
      <c r="IC113" s="208"/>
      <c r="ID113" s="208"/>
      <c r="IE113" s="208"/>
      <c r="IF113" s="208"/>
      <c r="IG113" s="208"/>
      <c r="IH113" s="208"/>
      <c r="II113" s="208"/>
      <c r="IJ113" s="208"/>
      <c r="IK113" s="208"/>
      <c r="IL113" s="208"/>
      <c r="IM113" s="208"/>
      <c r="IN113" s="208"/>
      <c r="IO113" s="208"/>
      <c r="IP113" s="208"/>
      <c r="IQ113" s="208"/>
      <c r="IR113" s="208"/>
      <c r="IS113" s="208"/>
      <c r="IT113" s="208"/>
      <c r="IU113" s="208"/>
      <c r="IV113" s="208"/>
      <c r="IW113" s="208"/>
      <c r="IX113" s="208"/>
      <c r="IY113" s="208"/>
      <c r="IZ113" s="208"/>
      <c r="JA113" s="208"/>
      <c r="JB113" s="208"/>
      <c r="JC113" s="208"/>
      <c r="JD113" s="208"/>
      <c r="JE113" s="208"/>
      <c r="JF113" s="208"/>
      <c r="JG113" s="208"/>
      <c r="JH113" s="208"/>
      <c r="JI113" s="208"/>
      <c r="JJ113" s="208"/>
      <c r="JK113" s="208"/>
      <c r="JL113" s="208"/>
      <c r="JM113" s="208"/>
      <c r="JN113" s="208"/>
      <c r="JO113" s="208"/>
      <c r="JP113" s="208"/>
      <c r="JQ113" s="208"/>
      <c r="JR113" s="208"/>
      <c r="JS113" s="208"/>
      <c r="JT113" s="208"/>
      <c r="JU113" s="208"/>
      <c r="JV113" s="208"/>
      <c r="JW113" s="208"/>
      <c r="JX113" s="208"/>
      <c r="JY113" s="208"/>
      <c r="JZ113" s="208"/>
      <c r="KA113" s="208"/>
      <c r="KB113" s="208"/>
      <c r="KC113" s="208"/>
      <c r="KD113" s="208"/>
      <c r="KE113" s="208"/>
      <c r="KF113" s="208"/>
      <c r="KG113" s="208"/>
      <c r="KH113" s="208"/>
      <c r="KI113" s="208"/>
      <c r="KJ113" s="208"/>
      <c r="KK113" s="208"/>
      <c r="KL113" s="208"/>
      <c r="KM113" s="208"/>
      <c r="KN113" s="208"/>
      <c r="KO113" s="208"/>
      <c r="KP113" s="208"/>
      <c r="KQ113" s="208"/>
      <c r="KR113" s="208"/>
      <c r="KS113" s="208"/>
      <c r="KT113" s="208"/>
      <c r="KU113" s="208"/>
      <c r="KV113" s="208"/>
      <c r="KW113" s="208"/>
      <c r="KX113" s="208"/>
      <c r="KY113" s="208"/>
      <c r="KZ113" s="208"/>
      <c r="LA113" s="208"/>
      <c r="LB113" s="208"/>
      <c r="LC113" s="208"/>
      <c r="LD113" s="208"/>
      <c r="LE113" s="208"/>
      <c r="LF113" s="208"/>
      <c r="LG113" s="208"/>
      <c r="LH113" s="208"/>
      <c r="LI113" s="208"/>
      <c r="LJ113" s="208"/>
      <c r="LK113" s="208"/>
      <c r="LL113" s="208"/>
      <c r="LM113" s="208"/>
      <c r="LN113" s="208"/>
      <c r="LO113" s="208"/>
      <c r="LP113" s="208"/>
      <c r="LQ113" s="208"/>
      <c r="LR113" s="208"/>
      <c r="LS113" s="208"/>
      <c r="LT113" s="208"/>
      <c r="LU113" s="208"/>
      <c r="LV113" s="208"/>
      <c r="LW113" s="208"/>
      <c r="LX113" s="208"/>
      <c r="LY113" s="208"/>
      <c r="LZ113" s="208"/>
      <c r="MA113" s="208"/>
      <c r="MB113" s="208"/>
      <c r="MC113" s="208"/>
      <c r="MD113" s="208"/>
      <c r="ME113" s="208"/>
      <c r="MF113" s="208"/>
      <c r="MG113" s="208"/>
      <c r="MH113" s="208"/>
      <c r="MI113" s="208"/>
      <c r="MJ113" s="208"/>
      <c r="MK113" s="208"/>
      <c r="ML113" s="208"/>
      <c r="MM113" s="208"/>
      <c r="MN113" s="208"/>
      <c r="MO113" s="208"/>
      <c r="MP113" s="208"/>
      <c r="MQ113" s="208"/>
      <c r="MR113" s="208"/>
      <c r="MS113" s="208"/>
      <c r="MT113" s="208"/>
      <c r="MU113" s="208"/>
      <c r="MV113" s="208"/>
      <c r="MW113" s="208"/>
      <c r="MX113" s="208"/>
      <c r="MY113" s="208"/>
      <c r="MZ113" s="208"/>
      <c r="NA113" s="208"/>
      <c r="NB113" s="208"/>
      <c r="NC113" s="208"/>
      <c r="ND113" s="208"/>
      <c r="NE113" s="208"/>
      <c r="NF113" s="208"/>
      <c r="NG113" s="208"/>
      <c r="NH113" s="208"/>
      <c r="NI113" s="208"/>
      <c r="NJ113" s="208"/>
      <c r="NK113" s="208"/>
      <c r="NL113" s="208"/>
      <c r="NM113" s="208"/>
      <c r="NN113" s="208"/>
      <c r="NO113" s="208"/>
      <c r="NP113" s="208"/>
      <c r="NQ113" s="208"/>
      <c r="NR113" s="208"/>
      <c r="NS113" s="208"/>
      <c r="NT113" s="208"/>
      <c r="NU113" s="208"/>
      <c r="NV113" s="208"/>
      <c r="NW113" s="208"/>
      <c r="NX113" s="208"/>
      <c r="NY113" s="208"/>
      <c r="NZ113" s="208"/>
      <c r="OA113" s="208"/>
      <c r="OB113" s="208"/>
      <c r="OC113" s="208"/>
      <c r="OD113" s="208"/>
      <c r="OE113" s="208"/>
      <c r="OF113" s="208"/>
      <c r="OG113" s="208"/>
      <c r="OH113" s="208"/>
      <c r="OI113" s="208"/>
      <c r="OJ113" s="208"/>
      <c r="OK113" s="208"/>
      <c r="OL113" s="208"/>
      <c r="OM113" s="208"/>
      <c r="ON113" s="208"/>
      <c r="OO113" s="208"/>
      <c r="OP113" s="208"/>
      <c r="OQ113" s="208"/>
      <c r="OR113" s="208"/>
      <c r="OS113" s="208"/>
      <c r="OT113" s="208"/>
      <c r="OU113" s="208"/>
      <c r="OV113" s="208"/>
      <c r="OW113" s="208"/>
      <c r="OX113" s="208"/>
      <c r="OY113" s="208"/>
      <c r="OZ113" s="208"/>
      <c r="PA113" s="208"/>
      <c r="PB113" s="208"/>
      <c r="PC113" s="208"/>
      <c r="PD113" s="208"/>
      <c r="PE113" s="208"/>
      <c r="PF113" s="208"/>
      <c r="PG113" s="208"/>
      <c r="PH113" s="208"/>
      <c r="PI113" s="208"/>
      <c r="PJ113" s="208"/>
      <c r="PK113" s="208"/>
      <c r="PL113" s="208"/>
      <c r="PM113" s="208"/>
      <c r="PN113" s="208"/>
      <c r="PO113" s="208"/>
      <c r="PP113" s="208"/>
      <c r="PQ113" s="208"/>
      <c r="PR113" s="208"/>
      <c r="PS113" s="208"/>
      <c r="PT113" s="208"/>
    </row>
    <row r="114" spans="1:436" s="201" customFormat="1" ht="48" customHeight="1">
      <c r="A114" s="158"/>
      <c r="B114" s="206" t="s">
        <v>382</v>
      </c>
      <c r="C114" s="207" t="s">
        <v>383</v>
      </c>
      <c r="D114" s="207" t="s">
        <v>384</v>
      </c>
      <c r="E114" s="207"/>
      <c r="F114" s="194"/>
      <c r="G114" s="191"/>
      <c r="H114" s="189"/>
      <c r="I114" s="196"/>
      <c r="J114" s="211" t="s">
        <v>385</v>
      </c>
      <c r="K114" s="193"/>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c r="BE114" s="208"/>
      <c r="BF114" s="208"/>
      <c r="BG114" s="208"/>
      <c r="BH114" s="208"/>
      <c r="BI114" s="208"/>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c r="CY114" s="208"/>
      <c r="CZ114" s="208"/>
      <c r="DA114" s="208"/>
      <c r="DB114" s="208"/>
      <c r="DC114" s="208"/>
      <c r="DD114" s="208"/>
      <c r="DE114" s="208"/>
      <c r="DF114" s="208"/>
      <c r="DG114" s="208"/>
      <c r="DH114" s="208"/>
      <c r="DI114" s="208"/>
      <c r="DJ114" s="208"/>
      <c r="DK114" s="208"/>
      <c r="DL114" s="208"/>
      <c r="DM114" s="208"/>
      <c r="DN114" s="208"/>
      <c r="DO114" s="208"/>
      <c r="DP114" s="208"/>
      <c r="DQ114" s="208"/>
      <c r="DR114" s="208"/>
      <c r="DS114" s="208"/>
      <c r="DT114" s="208"/>
      <c r="DU114" s="208"/>
      <c r="DV114" s="208"/>
      <c r="DW114" s="208"/>
      <c r="DX114" s="208"/>
      <c r="DY114" s="208"/>
      <c r="DZ114" s="208"/>
      <c r="EA114" s="208"/>
      <c r="EB114" s="208"/>
      <c r="EC114" s="208"/>
      <c r="ED114" s="208"/>
      <c r="EE114" s="208"/>
      <c r="EF114" s="208"/>
      <c r="EG114" s="208"/>
      <c r="EH114" s="208"/>
      <c r="EI114" s="208"/>
      <c r="EJ114" s="208"/>
      <c r="EK114" s="208"/>
      <c r="EL114" s="208"/>
      <c r="EM114" s="208"/>
      <c r="EN114" s="208"/>
      <c r="EO114" s="208"/>
      <c r="EP114" s="208"/>
      <c r="EQ114" s="208"/>
      <c r="ER114" s="208"/>
      <c r="ES114" s="208"/>
      <c r="ET114" s="208"/>
      <c r="EU114" s="208"/>
      <c r="EV114" s="208"/>
      <c r="EW114" s="208"/>
      <c r="EX114" s="208"/>
      <c r="EY114" s="208"/>
      <c r="EZ114" s="208"/>
      <c r="FA114" s="208"/>
      <c r="FB114" s="208"/>
      <c r="FC114" s="208"/>
      <c r="FD114" s="208"/>
      <c r="FE114" s="208"/>
      <c r="FF114" s="208"/>
      <c r="FG114" s="208"/>
      <c r="FH114" s="208"/>
      <c r="FI114" s="208"/>
      <c r="FJ114" s="208"/>
      <c r="FK114" s="208"/>
      <c r="FL114" s="208"/>
      <c r="FM114" s="208"/>
      <c r="FN114" s="208"/>
      <c r="FO114" s="208"/>
      <c r="FP114" s="208"/>
      <c r="FQ114" s="208"/>
      <c r="FR114" s="208"/>
      <c r="FS114" s="208"/>
      <c r="FT114" s="208"/>
      <c r="FU114" s="208"/>
      <c r="FV114" s="208"/>
      <c r="FW114" s="208"/>
      <c r="FX114" s="208"/>
      <c r="FY114" s="208"/>
      <c r="FZ114" s="208"/>
      <c r="GA114" s="208"/>
      <c r="GB114" s="208"/>
      <c r="GC114" s="208"/>
      <c r="GD114" s="208"/>
      <c r="GE114" s="208"/>
      <c r="GF114" s="208"/>
      <c r="GG114" s="208"/>
      <c r="GH114" s="208"/>
      <c r="GI114" s="208"/>
      <c r="GJ114" s="208"/>
      <c r="GK114" s="208"/>
      <c r="GL114" s="208"/>
      <c r="GM114" s="208"/>
      <c r="GN114" s="208"/>
      <c r="GO114" s="208"/>
      <c r="GP114" s="208"/>
      <c r="GQ114" s="208"/>
      <c r="GR114" s="208"/>
      <c r="GS114" s="208"/>
      <c r="GT114" s="208"/>
      <c r="GU114" s="208"/>
      <c r="GV114" s="208"/>
      <c r="GW114" s="208"/>
      <c r="GX114" s="208"/>
      <c r="GY114" s="208"/>
      <c r="GZ114" s="208"/>
      <c r="HA114" s="208"/>
      <c r="HB114" s="208"/>
      <c r="HC114" s="208"/>
      <c r="HD114" s="208"/>
      <c r="HE114" s="208"/>
      <c r="HF114" s="208"/>
      <c r="HG114" s="208"/>
      <c r="HH114" s="208"/>
      <c r="HI114" s="208"/>
      <c r="HJ114" s="208"/>
      <c r="HK114" s="208"/>
      <c r="HL114" s="208"/>
      <c r="HM114" s="208"/>
      <c r="HN114" s="208"/>
      <c r="HO114" s="208"/>
      <c r="HP114" s="208"/>
      <c r="HQ114" s="208"/>
      <c r="HR114" s="208"/>
      <c r="HS114" s="208"/>
      <c r="HT114" s="208"/>
      <c r="HU114" s="208"/>
      <c r="HV114" s="208"/>
      <c r="HW114" s="208"/>
      <c r="HX114" s="208"/>
      <c r="HY114" s="208"/>
      <c r="HZ114" s="208"/>
      <c r="IA114" s="208"/>
      <c r="IB114" s="208"/>
      <c r="IC114" s="208"/>
      <c r="ID114" s="208"/>
      <c r="IE114" s="208"/>
      <c r="IF114" s="208"/>
      <c r="IG114" s="208"/>
      <c r="IH114" s="208"/>
      <c r="II114" s="208"/>
      <c r="IJ114" s="208"/>
      <c r="IK114" s="208"/>
      <c r="IL114" s="208"/>
      <c r="IM114" s="208"/>
      <c r="IN114" s="208"/>
      <c r="IO114" s="208"/>
      <c r="IP114" s="208"/>
      <c r="IQ114" s="208"/>
      <c r="IR114" s="208"/>
      <c r="IS114" s="208"/>
      <c r="IT114" s="208"/>
      <c r="IU114" s="208"/>
      <c r="IV114" s="208"/>
      <c r="IW114" s="208"/>
      <c r="IX114" s="208"/>
      <c r="IY114" s="208"/>
      <c r="IZ114" s="208"/>
      <c r="JA114" s="208"/>
      <c r="JB114" s="208"/>
      <c r="JC114" s="208"/>
      <c r="JD114" s="208"/>
      <c r="JE114" s="208"/>
      <c r="JF114" s="208"/>
      <c r="JG114" s="208"/>
      <c r="JH114" s="208"/>
      <c r="JI114" s="208"/>
      <c r="JJ114" s="208"/>
      <c r="JK114" s="208"/>
      <c r="JL114" s="208"/>
      <c r="JM114" s="208"/>
      <c r="JN114" s="208"/>
      <c r="JO114" s="208"/>
      <c r="JP114" s="208"/>
      <c r="JQ114" s="208"/>
      <c r="JR114" s="208"/>
      <c r="JS114" s="208"/>
      <c r="JT114" s="208"/>
      <c r="JU114" s="208"/>
      <c r="JV114" s="208"/>
      <c r="JW114" s="208"/>
      <c r="JX114" s="208"/>
      <c r="JY114" s="208"/>
      <c r="JZ114" s="208"/>
      <c r="KA114" s="208"/>
      <c r="KB114" s="208"/>
      <c r="KC114" s="208"/>
      <c r="KD114" s="208"/>
      <c r="KE114" s="208"/>
      <c r="KF114" s="208"/>
      <c r="KG114" s="208"/>
      <c r="KH114" s="208"/>
      <c r="KI114" s="208"/>
      <c r="KJ114" s="208"/>
      <c r="KK114" s="208"/>
      <c r="KL114" s="208"/>
      <c r="KM114" s="208"/>
      <c r="KN114" s="208"/>
      <c r="KO114" s="208"/>
      <c r="KP114" s="208"/>
      <c r="KQ114" s="208"/>
      <c r="KR114" s="208"/>
      <c r="KS114" s="208"/>
      <c r="KT114" s="208"/>
      <c r="KU114" s="208"/>
      <c r="KV114" s="208"/>
      <c r="KW114" s="208"/>
      <c r="KX114" s="208"/>
      <c r="KY114" s="208"/>
      <c r="KZ114" s="208"/>
      <c r="LA114" s="208"/>
      <c r="LB114" s="208"/>
      <c r="LC114" s="208"/>
      <c r="LD114" s="208"/>
      <c r="LE114" s="208"/>
      <c r="LF114" s="208"/>
      <c r="LG114" s="208"/>
      <c r="LH114" s="208"/>
      <c r="LI114" s="208"/>
      <c r="LJ114" s="208"/>
      <c r="LK114" s="208"/>
      <c r="LL114" s="208"/>
      <c r="LM114" s="208"/>
      <c r="LN114" s="208"/>
      <c r="LO114" s="208"/>
      <c r="LP114" s="208"/>
      <c r="LQ114" s="208"/>
      <c r="LR114" s="208"/>
      <c r="LS114" s="208"/>
      <c r="LT114" s="208"/>
      <c r="LU114" s="208"/>
      <c r="LV114" s="208"/>
      <c r="LW114" s="208"/>
      <c r="LX114" s="208"/>
      <c r="LY114" s="208"/>
      <c r="LZ114" s="208"/>
      <c r="MA114" s="208"/>
      <c r="MB114" s="208"/>
      <c r="MC114" s="208"/>
      <c r="MD114" s="208"/>
      <c r="ME114" s="208"/>
      <c r="MF114" s="208"/>
      <c r="MG114" s="208"/>
      <c r="MH114" s="208"/>
      <c r="MI114" s="208"/>
      <c r="MJ114" s="208"/>
      <c r="MK114" s="208"/>
      <c r="ML114" s="208"/>
      <c r="MM114" s="208"/>
      <c r="MN114" s="208"/>
      <c r="MO114" s="208"/>
      <c r="MP114" s="208"/>
      <c r="MQ114" s="208"/>
      <c r="MR114" s="208"/>
      <c r="MS114" s="208"/>
      <c r="MT114" s="208"/>
      <c r="MU114" s="208"/>
      <c r="MV114" s="208"/>
      <c r="MW114" s="208"/>
      <c r="MX114" s="208"/>
      <c r="MY114" s="208"/>
      <c r="MZ114" s="208"/>
      <c r="NA114" s="208"/>
      <c r="NB114" s="208"/>
      <c r="NC114" s="208"/>
      <c r="ND114" s="208"/>
      <c r="NE114" s="208"/>
      <c r="NF114" s="208"/>
      <c r="NG114" s="208"/>
      <c r="NH114" s="208"/>
      <c r="NI114" s="208"/>
      <c r="NJ114" s="208"/>
      <c r="NK114" s="208"/>
      <c r="NL114" s="208"/>
      <c r="NM114" s="208"/>
      <c r="NN114" s="208"/>
      <c r="NO114" s="208"/>
      <c r="NP114" s="208"/>
      <c r="NQ114" s="208"/>
      <c r="NR114" s="208"/>
      <c r="NS114" s="208"/>
      <c r="NT114" s="208"/>
      <c r="NU114" s="208"/>
      <c r="NV114" s="208"/>
      <c r="NW114" s="208"/>
      <c r="NX114" s="208"/>
      <c r="NY114" s="208"/>
      <c r="NZ114" s="208"/>
      <c r="OA114" s="208"/>
      <c r="OB114" s="208"/>
      <c r="OC114" s="208"/>
      <c r="OD114" s="208"/>
      <c r="OE114" s="208"/>
      <c r="OF114" s="208"/>
      <c r="OG114" s="208"/>
      <c r="OH114" s="208"/>
      <c r="OI114" s="208"/>
      <c r="OJ114" s="208"/>
      <c r="OK114" s="208"/>
      <c r="OL114" s="208"/>
      <c r="OM114" s="208"/>
      <c r="ON114" s="208"/>
      <c r="OO114" s="208"/>
      <c r="OP114" s="208"/>
      <c r="OQ114" s="208"/>
      <c r="OR114" s="208"/>
      <c r="OS114" s="208"/>
      <c r="OT114" s="208"/>
      <c r="OU114" s="208"/>
      <c r="OV114" s="208"/>
      <c r="OW114" s="208"/>
      <c r="OX114" s="208"/>
      <c r="OY114" s="208"/>
      <c r="OZ114" s="208"/>
      <c r="PA114" s="208"/>
      <c r="PB114" s="208"/>
      <c r="PC114" s="208"/>
      <c r="PD114" s="208"/>
      <c r="PE114" s="208"/>
      <c r="PF114" s="208"/>
      <c r="PG114" s="208"/>
      <c r="PH114" s="208"/>
      <c r="PI114" s="208"/>
      <c r="PJ114" s="208"/>
      <c r="PK114" s="208"/>
      <c r="PL114" s="208"/>
      <c r="PM114" s="208"/>
      <c r="PN114" s="208"/>
      <c r="PO114" s="208"/>
      <c r="PP114" s="208"/>
      <c r="PQ114" s="208"/>
      <c r="PR114" s="208"/>
      <c r="PS114" s="208"/>
      <c r="PT114" s="208"/>
    </row>
    <row r="115" spans="1:436" s="201" customFormat="1" ht="93">
      <c r="A115" s="197"/>
      <c r="B115" s="193" t="s">
        <v>386</v>
      </c>
      <c r="C115" s="207" t="s">
        <v>387</v>
      </c>
      <c r="D115" s="193"/>
      <c r="E115" s="207"/>
      <c r="F115" s="191"/>
      <c r="G115" s="191"/>
      <c r="H115" s="189"/>
      <c r="I115" s="196" t="s">
        <v>388</v>
      </c>
      <c r="J115" s="219" t="s">
        <v>389</v>
      </c>
      <c r="K115" s="217" t="s">
        <v>390</v>
      </c>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c r="CY115" s="208"/>
      <c r="CZ115" s="208"/>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08"/>
      <c r="EJ115" s="208"/>
      <c r="EK115" s="208"/>
      <c r="EL115" s="208"/>
      <c r="EM115" s="208"/>
      <c r="EN115" s="208"/>
      <c r="EO115" s="208"/>
      <c r="EP115" s="208"/>
      <c r="EQ115" s="208"/>
      <c r="ER115" s="208"/>
      <c r="ES115" s="208"/>
      <c r="ET115" s="208"/>
      <c r="EU115" s="208"/>
      <c r="EV115" s="208"/>
      <c r="EW115" s="208"/>
      <c r="EX115" s="208"/>
      <c r="EY115" s="208"/>
      <c r="EZ115" s="208"/>
      <c r="FA115" s="208"/>
      <c r="FB115" s="208"/>
      <c r="FC115" s="208"/>
      <c r="FD115" s="208"/>
      <c r="FE115" s="208"/>
      <c r="FF115" s="208"/>
      <c r="FG115" s="208"/>
      <c r="FH115" s="208"/>
      <c r="FI115" s="208"/>
      <c r="FJ115" s="208"/>
      <c r="FK115" s="208"/>
      <c r="FL115" s="208"/>
      <c r="FM115" s="208"/>
      <c r="FN115" s="208"/>
      <c r="FO115" s="208"/>
      <c r="FP115" s="208"/>
      <c r="FQ115" s="208"/>
      <c r="FR115" s="208"/>
      <c r="FS115" s="208"/>
      <c r="FT115" s="208"/>
      <c r="FU115" s="208"/>
      <c r="FV115" s="208"/>
      <c r="FW115" s="208"/>
      <c r="FX115" s="208"/>
      <c r="FY115" s="208"/>
      <c r="FZ115" s="208"/>
      <c r="GA115" s="208"/>
      <c r="GB115" s="208"/>
      <c r="GC115" s="208"/>
      <c r="GD115" s="208"/>
      <c r="GE115" s="208"/>
      <c r="GF115" s="208"/>
      <c r="GG115" s="208"/>
      <c r="GH115" s="208"/>
      <c r="GI115" s="208"/>
      <c r="GJ115" s="208"/>
      <c r="GK115" s="208"/>
      <c r="GL115" s="208"/>
      <c r="GM115" s="208"/>
      <c r="GN115" s="208"/>
      <c r="GO115" s="208"/>
      <c r="GP115" s="208"/>
      <c r="GQ115" s="208"/>
      <c r="GR115" s="208"/>
      <c r="GS115" s="208"/>
      <c r="GT115" s="208"/>
      <c r="GU115" s="208"/>
      <c r="GV115" s="208"/>
      <c r="GW115" s="208"/>
      <c r="GX115" s="208"/>
      <c r="GY115" s="208"/>
      <c r="GZ115" s="208"/>
      <c r="HA115" s="208"/>
      <c r="HB115" s="208"/>
      <c r="HC115" s="208"/>
      <c r="HD115" s="208"/>
      <c r="HE115" s="208"/>
      <c r="HF115" s="208"/>
      <c r="HG115" s="208"/>
      <c r="HH115" s="208"/>
      <c r="HI115" s="208"/>
      <c r="HJ115" s="208"/>
      <c r="HK115" s="208"/>
      <c r="HL115" s="208"/>
      <c r="HM115" s="208"/>
      <c r="HN115" s="208"/>
      <c r="HO115" s="208"/>
      <c r="HP115" s="208"/>
      <c r="HQ115" s="208"/>
      <c r="HR115" s="208"/>
      <c r="HS115" s="208"/>
      <c r="HT115" s="208"/>
      <c r="HU115" s="208"/>
      <c r="HV115" s="208"/>
      <c r="HW115" s="208"/>
      <c r="HX115" s="208"/>
      <c r="HY115" s="208"/>
      <c r="HZ115" s="208"/>
      <c r="IA115" s="208"/>
      <c r="IB115" s="208"/>
      <c r="IC115" s="208"/>
      <c r="ID115" s="208"/>
      <c r="IE115" s="208"/>
      <c r="IF115" s="208"/>
      <c r="IG115" s="208"/>
      <c r="IH115" s="208"/>
      <c r="II115" s="208"/>
      <c r="IJ115" s="208"/>
      <c r="IK115" s="208"/>
      <c r="IL115" s="208"/>
      <c r="IM115" s="208"/>
      <c r="IN115" s="208"/>
      <c r="IO115" s="208"/>
      <c r="IP115" s="208"/>
      <c r="IQ115" s="208"/>
      <c r="IR115" s="208"/>
      <c r="IS115" s="208"/>
      <c r="IT115" s="208"/>
      <c r="IU115" s="208"/>
      <c r="IV115" s="208"/>
      <c r="IW115" s="208"/>
      <c r="IX115" s="208"/>
      <c r="IY115" s="208"/>
      <c r="IZ115" s="208"/>
      <c r="JA115" s="208"/>
      <c r="JB115" s="208"/>
      <c r="JC115" s="208"/>
      <c r="JD115" s="208"/>
      <c r="JE115" s="208"/>
      <c r="JF115" s="208"/>
      <c r="JG115" s="208"/>
      <c r="JH115" s="208"/>
      <c r="JI115" s="208"/>
      <c r="JJ115" s="208"/>
      <c r="JK115" s="208"/>
      <c r="JL115" s="208"/>
      <c r="JM115" s="208"/>
      <c r="JN115" s="208"/>
      <c r="JO115" s="208"/>
      <c r="JP115" s="208"/>
      <c r="JQ115" s="208"/>
      <c r="JR115" s="208"/>
      <c r="JS115" s="208"/>
      <c r="JT115" s="208"/>
      <c r="JU115" s="208"/>
      <c r="JV115" s="208"/>
      <c r="JW115" s="208"/>
      <c r="JX115" s="208"/>
      <c r="JY115" s="208"/>
      <c r="JZ115" s="208"/>
      <c r="KA115" s="208"/>
      <c r="KB115" s="208"/>
      <c r="KC115" s="208"/>
      <c r="KD115" s="208"/>
      <c r="KE115" s="208"/>
      <c r="KF115" s="208"/>
      <c r="KG115" s="208"/>
      <c r="KH115" s="208"/>
      <c r="KI115" s="208"/>
      <c r="KJ115" s="208"/>
      <c r="KK115" s="208"/>
      <c r="KL115" s="208"/>
      <c r="KM115" s="208"/>
      <c r="KN115" s="208"/>
      <c r="KO115" s="208"/>
      <c r="KP115" s="208"/>
      <c r="KQ115" s="208"/>
      <c r="KR115" s="208"/>
      <c r="KS115" s="208"/>
      <c r="KT115" s="208"/>
      <c r="KU115" s="208"/>
      <c r="KV115" s="208"/>
      <c r="KW115" s="208"/>
      <c r="KX115" s="208"/>
      <c r="KY115" s="208"/>
      <c r="KZ115" s="208"/>
      <c r="LA115" s="208"/>
      <c r="LB115" s="208"/>
      <c r="LC115" s="208"/>
      <c r="LD115" s="208"/>
      <c r="LE115" s="208"/>
      <c r="LF115" s="208"/>
      <c r="LG115" s="208"/>
      <c r="LH115" s="208"/>
      <c r="LI115" s="208"/>
      <c r="LJ115" s="208"/>
      <c r="LK115" s="208"/>
      <c r="LL115" s="208"/>
      <c r="LM115" s="208"/>
      <c r="LN115" s="208"/>
      <c r="LO115" s="208"/>
      <c r="LP115" s="208"/>
      <c r="LQ115" s="208"/>
      <c r="LR115" s="208"/>
      <c r="LS115" s="208"/>
      <c r="LT115" s="208"/>
      <c r="LU115" s="208"/>
      <c r="LV115" s="208"/>
      <c r="LW115" s="208"/>
      <c r="LX115" s="208"/>
      <c r="LY115" s="208"/>
      <c r="LZ115" s="208"/>
      <c r="MA115" s="208"/>
      <c r="MB115" s="208"/>
      <c r="MC115" s="208"/>
      <c r="MD115" s="208"/>
      <c r="ME115" s="208"/>
      <c r="MF115" s="208"/>
      <c r="MG115" s="208"/>
      <c r="MH115" s="208"/>
      <c r="MI115" s="208"/>
      <c r="MJ115" s="208"/>
      <c r="MK115" s="208"/>
      <c r="ML115" s="208"/>
      <c r="MM115" s="208"/>
      <c r="MN115" s="208"/>
      <c r="MO115" s="208"/>
      <c r="MP115" s="208"/>
      <c r="MQ115" s="208"/>
      <c r="MR115" s="208"/>
      <c r="MS115" s="208"/>
      <c r="MT115" s="208"/>
      <c r="MU115" s="208"/>
      <c r="MV115" s="208"/>
      <c r="MW115" s="208"/>
      <c r="MX115" s="208"/>
      <c r="MY115" s="208"/>
      <c r="MZ115" s="208"/>
      <c r="NA115" s="208"/>
      <c r="NB115" s="208"/>
      <c r="NC115" s="208"/>
      <c r="ND115" s="208"/>
      <c r="NE115" s="208"/>
      <c r="NF115" s="208"/>
      <c r="NG115" s="208"/>
      <c r="NH115" s="208"/>
      <c r="NI115" s="208"/>
      <c r="NJ115" s="208"/>
      <c r="NK115" s="208"/>
      <c r="NL115" s="208"/>
      <c r="NM115" s="208"/>
      <c r="NN115" s="208"/>
      <c r="NO115" s="208"/>
      <c r="NP115" s="208"/>
      <c r="NQ115" s="208"/>
      <c r="NR115" s="208"/>
      <c r="NS115" s="208"/>
      <c r="NT115" s="208"/>
      <c r="NU115" s="208"/>
      <c r="NV115" s="208"/>
      <c r="NW115" s="208"/>
      <c r="NX115" s="208"/>
      <c r="NY115" s="208"/>
      <c r="NZ115" s="208"/>
      <c r="OA115" s="208"/>
      <c r="OB115" s="208"/>
      <c r="OC115" s="208"/>
      <c r="OD115" s="208"/>
      <c r="OE115" s="208"/>
      <c r="OF115" s="208"/>
      <c r="OG115" s="208"/>
      <c r="OH115" s="208"/>
      <c r="OI115" s="208"/>
      <c r="OJ115" s="208"/>
      <c r="OK115" s="208"/>
      <c r="OL115" s="208"/>
      <c r="OM115" s="208"/>
      <c r="ON115" s="208"/>
      <c r="OO115" s="208"/>
      <c r="OP115" s="208"/>
      <c r="OQ115" s="208"/>
      <c r="OR115" s="208"/>
      <c r="OS115" s="208"/>
      <c r="OT115" s="208"/>
      <c r="OU115" s="208"/>
      <c r="OV115" s="208"/>
      <c r="OW115" s="208"/>
      <c r="OX115" s="208"/>
      <c r="OY115" s="208"/>
      <c r="OZ115" s="208"/>
      <c r="PA115" s="208"/>
      <c r="PB115" s="208"/>
      <c r="PC115" s="208"/>
      <c r="PD115" s="208"/>
      <c r="PE115" s="208"/>
      <c r="PF115" s="208"/>
      <c r="PG115" s="208"/>
      <c r="PH115" s="208"/>
      <c r="PI115" s="208"/>
      <c r="PJ115" s="208"/>
      <c r="PK115" s="208"/>
      <c r="PL115" s="208"/>
      <c r="PM115" s="208"/>
      <c r="PN115" s="208"/>
      <c r="PO115" s="208"/>
      <c r="PP115" s="208"/>
      <c r="PQ115" s="208"/>
      <c r="PR115" s="208"/>
      <c r="PS115" s="208"/>
      <c r="PT115" s="208"/>
    </row>
    <row r="116" spans="1:436" s="201" customFormat="1" ht="30.95">
      <c r="A116" s="197"/>
      <c r="B116" s="193" t="s">
        <v>391</v>
      </c>
      <c r="C116" s="207" t="s">
        <v>387</v>
      </c>
      <c r="D116" s="193"/>
      <c r="E116" s="207"/>
      <c r="F116" s="191"/>
      <c r="G116" s="191"/>
      <c r="H116" s="189"/>
      <c r="I116" s="196" t="s">
        <v>388</v>
      </c>
      <c r="J116" s="209" t="s">
        <v>392</v>
      </c>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c r="BI116" s="208"/>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c r="CY116" s="208"/>
      <c r="CZ116" s="208"/>
      <c r="DA116" s="208"/>
      <c r="DB116" s="208"/>
      <c r="DC116" s="208"/>
      <c r="DD116" s="208"/>
      <c r="DE116" s="208"/>
      <c r="DF116" s="208"/>
      <c r="DG116" s="208"/>
      <c r="DH116" s="208"/>
      <c r="DI116" s="208"/>
      <c r="DJ116" s="208"/>
      <c r="DK116" s="208"/>
      <c r="DL116" s="208"/>
      <c r="DM116" s="208"/>
      <c r="DN116" s="208"/>
      <c r="DO116" s="208"/>
      <c r="DP116" s="208"/>
      <c r="DQ116" s="208"/>
      <c r="DR116" s="208"/>
      <c r="DS116" s="208"/>
      <c r="DT116" s="208"/>
      <c r="DU116" s="208"/>
      <c r="DV116" s="208"/>
      <c r="DW116" s="208"/>
      <c r="DX116" s="208"/>
      <c r="DY116" s="208"/>
      <c r="DZ116" s="208"/>
      <c r="EA116" s="208"/>
      <c r="EB116" s="208"/>
      <c r="EC116" s="208"/>
      <c r="ED116" s="208"/>
      <c r="EE116" s="208"/>
      <c r="EF116" s="208"/>
      <c r="EG116" s="208"/>
      <c r="EH116" s="208"/>
      <c r="EI116" s="208"/>
      <c r="EJ116" s="208"/>
      <c r="EK116" s="208"/>
      <c r="EL116" s="208"/>
      <c r="EM116" s="208"/>
      <c r="EN116" s="208"/>
      <c r="EO116" s="208"/>
      <c r="EP116" s="208"/>
      <c r="EQ116" s="208"/>
      <c r="ER116" s="208"/>
      <c r="ES116" s="208"/>
      <c r="ET116" s="208"/>
      <c r="EU116" s="208"/>
      <c r="EV116" s="208"/>
      <c r="EW116" s="208"/>
      <c r="EX116" s="208"/>
      <c r="EY116" s="208"/>
      <c r="EZ116" s="208"/>
      <c r="FA116" s="208"/>
      <c r="FB116" s="208"/>
      <c r="FC116" s="208"/>
      <c r="FD116" s="208"/>
      <c r="FE116" s="208"/>
      <c r="FF116" s="208"/>
      <c r="FG116" s="208"/>
      <c r="FH116" s="208"/>
      <c r="FI116" s="208"/>
      <c r="FJ116" s="208"/>
      <c r="FK116" s="208"/>
      <c r="FL116" s="208"/>
      <c r="FM116" s="208"/>
      <c r="FN116" s="208"/>
      <c r="FO116" s="208"/>
      <c r="FP116" s="208"/>
      <c r="FQ116" s="208"/>
      <c r="FR116" s="208"/>
      <c r="FS116" s="208"/>
      <c r="FT116" s="208"/>
      <c r="FU116" s="208"/>
      <c r="FV116" s="208"/>
      <c r="FW116" s="208"/>
      <c r="FX116" s="208"/>
      <c r="FY116" s="208"/>
      <c r="FZ116" s="208"/>
      <c r="GA116" s="208"/>
      <c r="GB116" s="208"/>
      <c r="GC116" s="208"/>
      <c r="GD116" s="208"/>
      <c r="GE116" s="208"/>
      <c r="GF116" s="208"/>
      <c r="GG116" s="208"/>
      <c r="GH116" s="208"/>
      <c r="GI116" s="208"/>
      <c r="GJ116" s="208"/>
      <c r="GK116" s="208"/>
      <c r="GL116" s="208"/>
      <c r="GM116" s="208"/>
      <c r="GN116" s="208"/>
      <c r="GO116" s="208"/>
      <c r="GP116" s="208"/>
      <c r="GQ116" s="208"/>
      <c r="GR116" s="208"/>
      <c r="GS116" s="208"/>
      <c r="GT116" s="208"/>
      <c r="GU116" s="208"/>
      <c r="GV116" s="208"/>
      <c r="GW116" s="208"/>
      <c r="GX116" s="208"/>
      <c r="GY116" s="208"/>
      <c r="GZ116" s="208"/>
      <c r="HA116" s="208"/>
      <c r="HB116" s="208"/>
      <c r="HC116" s="208"/>
      <c r="HD116" s="208"/>
      <c r="HE116" s="208"/>
      <c r="HF116" s="208"/>
      <c r="HG116" s="208"/>
      <c r="HH116" s="208"/>
      <c r="HI116" s="208"/>
      <c r="HJ116" s="208"/>
      <c r="HK116" s="208"/>
      <c r="HL116" s="208"/>
      <c r="HM116" s="208"/>
      <c r="HN116" s="208"/>
      <c r="HO116" s="208"/>
      <c r="HP116" s="208"/>
      <c r="HQ116" s="208"/>
      <c r="HR116" s="208"/>
      <c r="HS116" s="208"/>
      <c r="HT116" s="208"/>
      <c r="HU116" s="208"/>
      <c r="HV116" s="208"/>
      <c r="HW116" s="208"/>
      <c r="HX116" s="208"/>
      <c r="HY116" s="208"/>
      <c r="HZ116" s="208"/>
      <c r="IA116" s="208"/>
      <c r="IB116" s="208"/>
      <c r="IC116" s="208"/>
      <c r="ID116" s="208"/>
      <c r="IE116" s="208"/>
      <c r="IF116" s="208"/>
      <c r="IG116" s="208"/>
      <c r="IH116" s="208"/>
      <c r="II116" s="208"/>
      <c r="IJ116" s="208"/>
      <c r="IK116" s="208"/>
      <c r="IL116" s="208"/>
      <c r="IM116" s="208"/>
      <c r="IN116" s="208"/>
      <c r="IO116" s="208"/>
      <c r="IP116" s="208"/>
      <c r="IQ116" s="208"/>
      <c r="IR116" s="208"/>
      <c r="IS116" s="208"/>
      <c r="IT116" s="208"/>
      <c r="IU116" s="208"/>
      <c r="IV116" s="208"/>
      <c r="IW116" s="208"/>
      <c r="IX116" s="208"/>
      <c r="IY116" s="208"/>
      <c r="IZ116" s="208"/>
      <c r="JA116" s="208"/>
      <c r="JB116" s="208"/>
      <c r="JC116" s="208"/>
      <c r="JD116" s="208"/>
      <c r="JE116" s="208"/>
      <c r="JF116" s="208"/>
      <c r="JG116" s="208"/>
      <c r="JH116" s="208"/>
      <c r="JI116" s="208"/>
      <c r="JJ116" s="208"/>
      <c r="JK116" s="208"/>
      <c r="JL116" s="208"/>
      <c r="JM116" s="208"/>
      <c r="JN116" s="208"/>
      <c r="JO116" s="208"/>
      <c r="JP116" s="208"/>
      <c r="JQ116" s="208"/>
      <c r="JR116" s="208"/>
      <c r="JS116" s="208"/>
      <c r="JT116" s="208"/>
      <c r="JU116" s="208"/>
      <c r="JV116" s="208"/>
      <c r="JW116" s="208"/>
      <c r="JX116" s="208"/>
      <c r="JY116" s="208"/>
      <c r="JZ116" s="208"/>
      <c r="KA116" s="208"/>
      <c r="KB116" s="208"/>
      <c r="KC116" s="208"/>
      <c r="KD116" s="208"/>
      <c r="KE116" s="208"/>
      <c r="KF116" s="208"/>
      <c r="KG116" s="208"/>
      <c r="KH116" s="208"/>
      <c r="KI116" s="208"/>
      <c r="KJ116" s="208"/>
      <c r="KK116" s="208"/>
      <c r="KL116" s="208"/>
      <c r="KM116" s="208"/>
      <c r="KN116" s="208"/>
      <c r="KO116" s="208"/>
      <c r="KP116" s="208"/>
      <c r="KQ116" s="208"/>
      <c r="KR116" s="208"/>
      <c r="KS116" s="208"/>
      <c r="KT116" s="208"/>
      <c r="KU116" s="208"/>
      <c r="KV116" s="208"/>
      <c r="KW116" s="208"/>
      <c r="KX116" s="208"/>
      <c r="KY116" s="208"/>
      <c r="KZ116" s="208"/>
      <c r="LA116" s="208"/>
      <c r="LB116" s="208"/>
      <c r="LC116" s="208"/>
      <c r="LD116" s="208"/>
      <c r="LE116" s="208"/>
      <c r="LF116" s="208"/>
      <c r="LG116" s="208"/>
      <c r="LH116" s="208"/>
      <c r="LI116" s="208"/>
      <c r="LJ116" s="208"/>
      <c r="LK116" s="208"/>
      <c r="LL116" s="208"/>
      <c r="LM116" s="208"/>
      <c r="LN116" s="208"/>
      <c r="LO116" s="208"/>
      <c r="LP116" s="208"/>
      <c r="LQ116" s="208"/>
      <c r="LR116" s="208"/>
      <c r="LS116" s="208"/>
      <c r="LT116" s="208"/>
      <c r="LU116" s="208"/>
      <c r="LV116" s="208"/>
      <c r="LW116" s="208"/>
      <c r="LX116" s="208"/>
      <c r="LY116" s="208"/>
      <c r="LZ116" s="208"/>
      <c r="MA116" s="208"/>
      <c r="MB116" s="208"/>
      <c r="MC116" s="208"/>
      <c r="MD116" s="208"/>
      <c r="ME116" s="208"/>
      <c r="MF116" s="208"/>
      <c r="MG116" s="208"/>
      <c r="MH116" s="208"/>
      <c r="MI116" s="208"/>
      <c r="MJ116" s="208"/>
      <c r="MK116" s="208"/>
      <c r="ML116" s="208"/>
      <c r="MM116" s="208"/>
      <c r="MN116" s="208"/>
      <c r="MO116" s="208"/>
      <c r="MP116" s="208"/>
      <c r="MQ116" s="208"/>
      <c r="MR116" s="208"/>
      <c r="MS116" s="208"/>
      <c r="MT116" s="208"/>
      <c r="MU116" s="208"/>
      <c r="MV116" s="208"/>
      <c r="MW116" s="208"/>
      <c r="MX116" s="208"/>
      <c r="MY116" s="208"/>
      <c r="MZ116" s="208"/>
      <c r="NA116" s="208"/>
      <c r="NB116" s="208"/>
      <c r="NC116" s="208"/>
      <c r="ND116" s="208"/>
      <c r="NE116" s="208"/>
      <c r="NF116" s="208"/>
      <c r="NG116" s="208"/>
      <c r="NH116" s="208"/>
      <c r="NI116" s="208"/>
      <c r="NJ116" s="208"/>
      <c r="NK116" s="208"/>
      <c r="NL116" s="208"/>
      <c r="NM116" s="208"/>
      <c r="NN116" s="208"/>
      <c r="NO116" s="208"/>
      <c r="NP116" s="208"/>
      <c r="NQ116" s="208"/>
      <c r="NR116" s="208"/>
      <c r="NS116" s="208"/>
      <c r="NT116" s="208"/>
      <c r="NU116" s="208"/>
      <c r="NV116" s="208"/>
      <c r="NW116" s="208"/>
      <c r="NX116" s="208"/>
      <c r="NY116" s="208"/>
      <c r="NZ116" s="208"/>
      <c r="OA116" s="208"/>
      <c r="OB116" s="208"/>
      <c r="OC116" s="208"/>
      <c r="OD116" s="208"/>
      <c r="OE116" s="208"/>
      <c r="OF116" s="208"/>
      <c r="OG116" s="208"/>
      <c r="OH116" s="208"/>
      <c r="OI116" s="208"/>
      <c r="OJ116" s="208"/>
      <c r="OK116" s="208"/>
      <c r="OL116" s="208"/>
      <c r="OM116" s="208"/>
      <c r="ON116" s="208"/>
      <c r="OO116" s="208"/>
      <c r="OP116" s="208"/>
      <c r="OQ116" s="208"/>
      <c r="OR116" s="208"/>
      <c r="OS116" s="208"/>
      <c r="OT116" s="208"/>
      <c r="OU116" s="208"/>
      <c r="OV116" s="208"/>
      <c r="OW116" s="208"/>
      <c r="OX116" s="208"/>
      <c r="OY116" s="208"/>
      <c r="OZ116" s="208"/>
      <c r="PA116" s="208"/>
      <c r="PB116" s="208"/>
      <c r="PC116" s="208"/>
      <c r="PD116" s="208"/>
      <c r="PE116" s="208"/>
      <c r="PF116" s="208"/>
      <c r="PG116" s="208"/>
      <c r="PH116" s="208"/>
      <c r="PI116" s="208"/>
      <c r="PJ116" s="208"/>
      <c r="PK116" s="208"/>
      <c r="PL116" s="208"/>
      <c r="PM116" s="208"/>
      <c r="PN116" s="208"/>
      <c r="PO116" s="208"/>
      <c r="PP116" s="208"/>
      <c r="PQ116" s="208"/>
      <c r="PR116" s="208"/>
      <c r="PS116" s="208"/>
      <c r="PT116" s="208"/>
    </row>
    <row r="117" spans="1:436" s="201" customFormat="1" ht="108.6">
      <c r="A117" s="197"/>
      <c r="B117" s="193" t="s">
        <v>393</v>
      </c>
      <c r="C117" s="207" t="s">
        <v>387</v>
      </c>
      <c r="D117" s="193"/>
      <c r="E117" s="207"/>
      <c r="F117" s="191"/>
      <c r="G117" s="191"/>
      <c r="H117" s="189"/>
      <c r="I117" s="196" t="s">
        <v>394</v>
      </c>
      <c r="J117" s="209" t="s">
        <v>395</v>
      </c>
      <c r="K117" s="193"/>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c r="CY117" s="208"/>
      <c r="CZ117" s="208"/>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08"/>
      <c r="DW117" s="208"/>
      <c r="DX117" s="208"/>
      <c r="DY117" s="208"/>
      <c r="DZ117" s="208"/>
      <c r="EA117" s="208"/>
      <c r="EB117" s="208"/>
      <c r="EC117" s="208"/>
      <c r="ED117" s="208"/>
      <c r="EE117" s="208"/>
      <c r="EF117" s="208"/>
      <c r="EG117" s="208"/>
      <c r="EH117" s="208"/>
      <c r="EI117" s="208"/>
      <c r="EJ117" s="208"/>
      <c r="EK117" s="208"/>
      <c r="EL117" s="208"/>
      <c r="EM117" s="208"/>
      <c r="EN117" s="208"/>
      <c r="EO117" s="208"/>
      <c r="EP117" s="208"/>
      <c r="EQ117" s="208"/>
      <c r="ER117" s="208"/>
      <c r="ES117" s="208"/>
      <c r="ET117" s="208"/>
      <c r="EU117" s="208"/>
      <c r="EV117" s="208"/>
      <c r="EW117" s="208"/>
      <c r="EX117" s="208"/>
      <c r="EY117" s="208"/>
      <c r="EZ117" s="208"/>
      <c r="FA117" s="208"/>
      <c r="FB117" s="208"/>
      <c r="FC117" s="208"/>
      <c r="FD117" s="208"/>
      <c r="FE117" s="208"/>
      <c r="FF117" s="208"/>
      <c r="FG117" s="208"/>
      <c r="FH117" s="208"/>
      <c r="FI117" s="208"/>
      <c r="FJ117" s="208"/>
      <c r="FK117" s="208"/>
      <c r="FL117" s="208"/>
      <c r="FM117" s="208"/>
      <c r="FN117" s="208"/>
      <c r="FO117" s="208"/>
      <c r="FP117" s="208"/>
      <c r="FQ117" s="208"/>
      <c r="FR117" s="208"/>
      <c r="FS117" s="208"/>
      <c r="FT117" s="208"/>
      <c r="FU117" s="208"/>
      <c r="FV117" s="208"/>
      <c r="FW117" s="208"/>
      <c r="FX117" s="208"/>
      <c r="FY117" s="208"/>
      <c r="FZ117" s="208"/>
      <c r="GA117" s="208"/>
      <c r="GB117" s="208"/>
      <c r="GC117" s="208"/>
      <c r="GD117" s="208"/>
      <c r="GE117" s="208"/>
      <c r="GF117" s="208"/>
      <c r="GG117" s="208"/>
      <c r="GH117" s="208"/>
      <c r="GI117" s="208"/>
      <c r="GJ117" s="208"/>
      <c r="GK117" s="208"/>
      <c r="GL117" s="208"/>
      <c r="GM117" s="208"/>
      <c r="GN117" s="208"/>
      <c r="GO117" s="208"/>
      <c r="GP117" s="208"/>
      <c r="GQ117" s="208"/>
      <c r="GR117" s="208"/>
      <c r="GS117" s="208"/>
      <c r="GT117" s="208"/>
      <c r="GU117" s="208"/>
      <c r="GV117" s="208"/>
      <c r="GW117" s="208"/>
      <c r="GX117" s="208"/>
      <c r="GY117" s="208"/>
      <c r="GZ117" s="208"/>
      <c r="HA117" s="208"/>
      <c r="HB117" s="208"/>
      <c r="HC117" s="208"/>
      <c r="HD117" s="208"/>
      <c r="HE117" s="208"/>
      <c r="HF117" s="208"/>
      <c r="HG117" s="208"/>
      <c r="HH117" s="208"/>
      <c r="HI117" s="208"/>
      <c r="HJ117" s="208"/>
      <c r="HK117" s="208"/>
      <c r="HL117" s="208"/>
      <c r="HM117" s="208"/>
      <c r="HN117" s="208"/>
      <c r="HO117" s="208"/>
      <c r="HP117" s="208"/>
      <c r="HQ117" s="208"/>
      <c r="HR117" s="208"/>
      <c r="HS117" s="208"/>
      <c r="HT117" s="208"/>
      <c r="HU117" s="208"/>
      <c r="HV117" s="208"/>
      <c r="HW117" s="208"/>
      <c r="HX117" s="208"/>
      <c r="HY117" s="208"/>
      <c r="HZ117" s="208"/>
      <c r="IA117" s="208"/>
      <c r="IB117" s="208"/>
      <c r="IC117" s="208"/>
      <c r="ID117" s="208"/>
      <c r="IE117" s="208"/>
      <c r="IF117" s="208"/>
      <c r="IG117" s="208"/>
      <c r="IH117" s="208"/>
      <c r="II117" s="208"/>
      <c r="IJ117" s="208"/>
      <c r="IK117" s="208"/>
      <c r="IL117" s="208"/>
      <c r="IM117" s="208"/>
      <c r="IN117" s="208"/>
      <c r="IO117" s="208"/>
      <c r="IP117" s="208"/>
      <c r="IQ117" s="208"/>
      <c r="IR117" s="208"/>
      <c r="IS117" s="208"/>
      <c r="IT117" s="208"/>
      <c r="IU117" s="208"/>
      <c r="IV117" s="208"/>
      <c r="IW117" s="208"/>
      <c r="IX117" s="208"/>
      <c r="IY117" s="208"/>
      <c r="IZ117" s="208"/>
      <c r="JA117" s="208"/>
      <c r="JB117" s="208"/>
      <c r="JC117" s="208"/>
      <c r="JD117" s="208"/>
      <c r="JE117" s="208"/>
      <c r="JF117" s="208"/>
      <c r="JG117" s="208"/>
      <c r="JH117" s="208"/>
      <c r="JI117" s="208"/>
      <c r="JJ117" s="208"/>
      <c r="JK117" s="208"/>
      <c r="JL117" s="208"/>
      <c r="JM117" s="208"/>
      <c r="JN117" s="208"/>
      <c r="JO117" s="208"/>
      <c r="JP117" s="208"/>
      <c r="JQ117" s="208"/>
      <c r="JR117" s="208"/>
      <c r="JS117" s="208"/>
      <c r="JT117" s="208"/>
      <c r="JU117" s="208"/>
      <c r="JV117" s="208"/>
      <c r="JW117" s="208"/>
      <c r="JX117" s="208"/>
      <c r="JY117" s="208"/>
      <c r="JZ117" s="208"/>
      <c r="KA117" s="208"/>
      <c r="KB117" s="208"/>
      <c r="KC117" s="208"/>
      <c r="KD117" s="208"/>
      <c r="KE117" s="208"/>
      <c r="KF117" s="208"/>
      <c r="KG117" s="208"/>
      <c r="KH117" s="208"/>
      <c r="KI117" s="208"/>
      <c r="KJ117" s="208"/>
      <c r="KK117" s="208"/>
      <c r="KL117" s="208"/>
      <c r="KM117" s="208"/>
      <c r="KN117" s="208"/>
      <c r="KO117" s="208"/>
      <c r="KP117" s="208"/>
      <c r="KQ117" s="208"/>
      <c r="KR117" s="208"/>
      <c r="KS117" s="208"/>
      <c r="KT117" s="208"/>
      <c r="KU117" s="208"/>
      <c r="KV117" s="208"/>
      <c r="KW117" s="208"/>
      <c r="KX117" s="208"/>
      <c r="KY117" s="208"/>
      <c r="KZ117" s="208"/>
      <c r="LA117" s="208"/>
      <c r="LB117" s="208"/>
      <c r="LC117" s="208"/>
      <c r="LD117" s="208"/>
      <c r="LE117" s="208"/>
      <c r="LF117" s="208"/>
      <c r="LG117" s="208"/>
      <c r="LH117" s="208"/>
      <c r="LI117" s="208"/>
      <c r="LJ117" s="208"/>
      <c r="LK117" s="208"/>
      <c r="LL117" s="208"/>
      <c r="LM117" s="208"/>
      <c r="LN117" s="208"/>
      <c r="LO117" s="208"/>
      <c r="LP117" s="208"/>
      <c r="LQ117" s="208"/>
      <c r="LR117" s="208"/>
      <c r="LS117" s="208"/>
      <c r="LT117" s="208"/>
      <c r="LU117" s="208"/>
      <c r="LV117" s="208"/>
      <c r="LW117" s="208"/>
      <c r="LX117" s="208"/>
      <c r="LY117" s="208"/>
      <c r="LZ117" s="208"/>
      <c r="MA117" s="208"/>
      <c r="MB117" s="208"/>
      <c r="MC117" s="208"/>
      <c r="MD117" s="208"/>
      <c r="ME117" s="208"/>
      <c r="MF117" s="208"/>
      <c r="MG117" s="208"/>
      <c r="MH117" s="208"/>
      <c r="MI117" s="208"/>
      <c r="MJ117" s="208"/>
      <c r="MK117" s="208"/>
      <c r="ML117" s="208"/>
      <c r="MM117" s="208"/>
      <c r="MN117" s="208"/>
      <c r="MO117" s="208"/>
      <c r="MP117" s="208"/>
      <c r="MQ117" s="208"/>
      <c r="MR117" s="208"/>
      <c r="MS117" s="208"/>
      <c r="MT117" s="208"/>
      <c r="MU117" s="208"/>
      <c r="MV117" s="208"/>
      <c r="MW117" s="208"/>
      <c r="MX117" s="208"/>
      <c r="MY117" s="208"/>
      <c r="MZ117" s="208"/>
      <c r="NA117" s="208"/>
      <c r="NB117" s="208"/>
      <c r="NC117" s="208"/>
      <c r="ND117" s="208"/>
      <c r="NE117" s="208"/>
      <c r="NF117" s="208"/>
      <c r="NG117" s="208"/>
      <c r="NH117" s="208"/>
      <c r="NI117" s="208"/>
      <c r="NJ117" s="208"/>
      <c r="NK117" s="208"/>
      <c r="NL117" s="208"/>
      <c r="NM117" s="208"/>
      <c r="NN117" s="208"/>
      <c r="NO117" s="208"/>
      <c r="NP117" s="208"/>
      <c r="NQ117" s="208"/>
      <c r="NR117" s="208"/>
      <c r="NS117" s="208"/>
      <c r="NT117" s="208"/>
      <c r="NU117" s="208"/>
      <c r="NV117" s="208"/>
      <c r="NW117" s="208"/>
      <c r="NX117" s="208"/>
      <c r="NY117" s="208"/>
      <c r="NZ117" s="208"/>
      <c r="OA117" s="208"/>
      <c r="OB117" s="208"/>
      <c r="OC117" s="208"/>
      <c r="OD117" s="208"/>
      <c r="OE117" s="208"/>
      <c r="OF117" s="208"/>
      <c r="OG117" s="208"/>
      <c r="OH117" s="208"/>
      <c r="OI117" s="208"/>
      <c r="OJ117" s="208"/>
      <c r="OK117" s="208"/>
      <c r="OL117" s="208"/>
      <c r="OM117" s="208"/>
      <c r="ON117" s="208"/>
      <c r="OO117" s="208"/>
      <c r="OP117" s="208"/>
      <c r="OQ117" s="208"/>
      <c r="OR117" s="208"/>
      <c r="OS117" s="208"/>
      <c r="OT117" s="208"/>
      <c r="OU117" s="208"/>
      <c r="OV117" s="208"/>
      <c r="OW117" s="208"/>
      <c r="OX117" s="208"/>
      <c r="OY117" s="208"/>
      <c r="OZ117" s="208"/>
      <c r="PA117" s="208"/>
      <c r="PB117" s="208"/>
      <c r="PC117" s="208"/>
      <c r="PD117" s="208"/>
      <c r="PE117" s="208"/>
      <c r="PF117" s="208"/>
      <c r="PG117" s="208"/>
      <c r="PH117" s="208"/>
      <c r="PI117" s="208"/>
      <c r="PJ117" s="208"/>
      <c r="PK117" s="208"/>
      <c r="PL117" s="208"/>
      <c r="PM117" s="208"/>
      <c r="PN117" s="208"/>
      <c r="PO117" s="208"/>
      <c r="PP117" s="208"/>
      <c r="PQ117" s="208"/>
      <c r="PR117" s="208"/>
      <c r="PS117" s="208"/>
      <c r="PT117" s="208"/>
    </row>
    <row r="118" spans="1:436" s="201" customFormat="1" ht="77.45">
      <c r="A118" s="158"/>
      <c r="B118" s="206" t="s">
        <v>382</v>
      </c>
      <c r="C118" s="207" t="s">
        <v>383</v>
      </c>
      <c r="D118" s="207" t="s">
        <v>384</v>
      </c>
      <c r="E118" s="207"/>
      <c r="F118" s="194"/>
      <c r="G118" s="191"/>
      <c r="H118" s="189"/>
      <c r="I118" s="196"/>
      <c r="J118" s="211" t="s">
        <v>396</v>
      </c>
      <c r="K118" s="217" t="s">
        <v>397</v>
      </c>
      <c r="L118" s="208"/>
      <c r="M118" s="208"/>
      <c r="N118" s="208"/>
      <c r="O118" s="208"/>
      <c r="P118" s="208"/>
      <c r="Q118" s="208"/>
      <c r="R118" s="208"/>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c r="CY118" s="208"/>
      <c r="CZ118" s="208"/>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08"/>
      <c r="DW118" s="208"/>
      <c r="DX118" s="208"/>
      <c r="DY118" s="208"/>
      <c r="DZ118" s="208"/>
      <c r="EA118" s="208"/>
      <c r="EB118" s="208"/>
      <c r="EC118" s="208"/>
      <c r="ED118" s="208"/>
      <c r="EE118" s="208"/>
      <c r="EF118" s="208"/>
      <c r="EG118" s="208"/>
      <c r="EH118" s="208"/>
      <c r="EI118" s="208"/>
      <c r="EJ118" s="208"/>
      <c r="EK118" s="208"/>
      <c r="EL118" s="208"/>
      <c r="EM118" s="208"/>
      <c r="EN118" s="208"/>
      <c r="EO118" s="208"/>
      <c r="EP118" s="208"/>
      <c r="EQ118" s="208"/>
      <c r="ER118" s="208"/>
      <c r="ES118" s="208"/>
      <c r="ET118" s="208"/>
      <c r="EU118" s="208"/>
      <c r="EV118" s="208"/>
      <c r="EW118" s="208"/>
      <c r="EX118" s="208"/>
      <c r="EY118" s="208"/>
      <c r="EZ118" s="208"/>
      <c r="FA118" s="208"/>
      <c r="FB118" s="208"/>
      <c r="FC118" s="208"/>
      <c r="FD118" s="208"/>
      <c r="FE118" s="208"/>
      <c r="FF118" s="208"/>
      <c r="FG118" s="208"/>
      <c r="FH118" s="208"/>
      <c r="FI118" s="208"/>
      <c r="FJ118" s="208"/>
      <c r="FK118" s="208"/>
      <c r="FL118" s="208"/>
      <c r="FM118" s="208"/>
      <c r="FN118" s="208"/>
      <c r="FO118" s="208"/>
      <c r="FP118" s="208"/>
      <c r="FQ118" s="208"/>
      <c r="FR118" s="208"/>
      <c r="FS118" s="208"/>
      <c r="FT118" s="208"/>
      <c r="FU118" s="208"/>
      <c r="FV118" s="208"/>
      <c r="FW118" s="208"/>
      <c r="FX118" s="208"/>
      <c r="FY118" s="208"/>
      <c r="FZ118" s="208"/>
      <c r="GA118" s="208"/>
      <c r="GB118" s="208"/>
      <c r="GC118" s="208"/>
      <c r="GD118" s="208"/>
      <c r="GE118" s="208"/>
      <c r="GF118" s="208"/>
      <c r="GG118" s="208"/>
      <c r="GH118" s="208"/>
      <c r="GI118" s="208"/>
      <c r="GJ118" s="208"/>
      <c r="GK118" s="208"/>
      <c r="GL118" s="208"/>
      <c r="GM118" s="208"/>
      <c r="GN118" s="208"/>
      <c r="GO118" s="208"/>
      <c r="GP118" s="208"/>
      <c r="GQ118" s="208"/>
      <c r="GR118" s="208"/>
      <c r="GS118" s="208"/>
      <c r="GT118" s="208"/>
      <c r="GU118" s="208"/>
      <c r="GV118" s="208"/>
      <c r="GW118" s="208"/>
      <c r="GX118" s="208"/>
      <c r="GY118" s="208"/>
      <c r="GZ118" s="208"/>
      <c r="HA118" s="208"/>
      <c r="HB118" s="208"/>
      <c r="HC118" s="208"/>
      <c r="HD118" s="208"/>
      <c r="HE118" s="208"/>
      <c r="HF118" s="208"/>
      <c r="HG118" s="208"/>
      <c r="HH118" s="208"/>
      <c r="HI118" s="208"/>
      <c r="HJ118" s="208"/>
      <c r="HK118" s="208"/>
      <c r="HL118" s="208"/>
      <c r="HM118" s="208"/>
      <c r="HN118" s="208"/>
      <c r="HO118" s="208"/>
      <c r="HP118" s="208"/>
      <c r="HQ118" s="208"/>
      <c r="HR118" s="208"/>
      <c r="HS118" s="208"/>
      <c r="HT118" s="208"/>
      <c r="HU118" s="208"/>
      <c r="HV118" s="208"/>
      <c r="HW118" s="208"/>
      <c r="HX118" s="208"/>
      <c r="HY118" s="208"/>
      <c r="HZ118" s="208"/>
      <c r="IA118" s="208"/>
      <c r="IB118" s="208"/>
      <c r="IC118" s="208"/>
      <c r="ID118" s="208"/>
      <c r="IE118" s="208"/>
      <c r="IF118" s="208"/>
      <c r="IG118" s="208"/>
      <c r="IH118" s="208"/>
      <c r="II118" s="208"/>
      <c r="IJ118" s="208"/>
      <c r="IK118" s="208"/>
      <c r="IL118" s="208"/>
      <c r="IM118" s="208"/>
      <c r="IN118" s="208"/>
      <c r="IO118" s="208"/>
      <c r="IP118" s="208"/>
      <c r="IQ118" s="208"/>
      <c r="IR118" s="208"/>
      <c r="IS118" s="208"/>
      <c r="IT118" s="208"/>
      <c r="IU118" s="208"/>
      <c r="IV118" s="208"/>
      <c r="IW118" s="208"/>
      <c r="IX118" s="208"/>
      <c r="IY118" s="208"/>
      <c r="IZ118" s="208"/>
      <c r="JA118" s="208"/>
      <c r="JB118" s="208"/>
      <c r="JC118" s="208"/>
      <c r="JD118" s="208"/>
      <c r="JE118" s="208"/>
      <c r="JF118" s="208"/>
      <c r="JG118" s="208"/>
      <c r="JH118" s="208"/>
      <c r="JI118" s="208"/>
      <c r="JJ118" s="208"/>
      <c r="JK118" s="208"/>
      <c r="JL118" s="208"/>
      <c r="JM118" s="208"/>
      <c r="JN118" s="208"/>
      <c r="JO118" s="208"/>
      <c r="JP118" s="208"/>
      <c r="JQ118" s="208"/>
      <c r="JR118" s="208"/>
      <c r="JS118" s="208"/>
      <c r="JT118" s="208"/>
      <c r="JU118" s="208"/>
      <c r="JV118" s="208"/>
      <c r="JW118" s="208"/>
      <c r="JX118" s="208"/>
      <c r="JY118" s="208"/>
      <c r="JZ118" s="208"/>
      <c r="KA118" s="208"/>
      <c r="KB118" s="208"/>
      <c r="KC118" s="208"/>
      <c r="KD118" s="208"/>
      <c r="KE118" s="208"/>
      <c r="KF118" s="208"/>
      <c r="KG118" s="208"/>
      <c r="KH118" s="208"/>
      <c r="KI118" s="208"/>
      <c r="KJ118" s="208"/>
      <c r="KK118" s="208"/>
      <c r="KL118" s="208"/>
      <c r="KM118" s="208"/>
      <c r="KN118" s="208"/>
      <c r="KO118" s="208"/>
      <c r="KP118" s="208"/>
      <c r="KQ118" s="208"/>
      <c r="KR118" s="208"/>
      <c r="KS118" s="208"/>
      <c r="KT118" s="208"/>
      <c r="KU118" s="208"/>
      <c r="KV118" s="208"/>
      <c r="KW118" s="208"/>
      <c r="KX118" s="208"/>
      <c r="KY118" s="208"/>
      <c r="KZ118" s="208"/>
      <c r="LA118" s="208"/>
      <c r="LB118" s="208"/>
      <c r="LC118" s="208"/>
      <c r="LD118" s="208"/>
      <c r="LE118" s="208"/>
      <c r="LF118" s="208"/>
      <c r="LG118" s="208"/>
      <c r="LH118" s="208"/>
      <c r="LI118" s="208"/>
      <c r="LJ118" s="208"/>
      <c r="LK118" s="208"/>
      <c r="LL118" s="208"/>
      <c r="LM118" s="208"/>
      <c r="LN118" s="208"/>
      <c r="LO118" s="208"/>
      <c r="LP118" s="208"/>
      <c r="LQ118" s="208"/>
      <c r="LR118" s="208"/>
      <c r="LS118" s="208"/>
      <c r="LT118" s="208"/>
      <c r="LU118" s="208"/>
      <c r="LV118" s="208"/>
      <c r="LW118" s="208"/>
      <c r="LX118" s="208"/>
      <c r="LY118" s="208"/>
      <c r="LZ118" s="208"/>
      <c r="MA118" s="208"/>
      <c r="MB118" s="208"/>
      <c r="MC118" s="208"/>
      <c r="MD118" s="208"/>
      <c r="ME118" s="208"/>
      <c r="MF118" s="208"/>
      <c r="MG118" s="208"/>
      <c r="MH118" s="208"/>
      <c r="MI118" s="208"/>
      <c r="MJ118" s="208"/>
      <c r="MK118" s="208"/>
      <c r="ML118" s="208"/>
      <c r="MM118" s="208"/>
      <c r="MN118" s="208"/>
      <c r="MO118" s="208"/>
      <c r="MP118" s="208"/>
      <c r="MQ118" s="208"/>
      <c r="MR118" s="208"/>
      <c r="MS118" s="208"/>
      <c r="MT118" s="208"/>
      <c r="MU118" s="208"/>
      <c r="MV118" s="208"/>
      <c r="MW118" s="208"/>
      <c r="MX118" s="208"/>
      <c r="MY118" s="208"/>
      <c r="MZ118" s="208"/>
      <c r="NA118" s="208"/>
      <c r="NB118" s="208"/>
      <c r="NC118" s="208"/>
      <c r="ND118" s="208"/>
      <c r="NE118" s="208"/>
      <c r="NF118" s="208"/>
      <c r="NG118" s="208"/>
      <c r="NH118" s="208"/>
      <c r="NI118" s="208"/>
      <c r="NJ118" s="208"/>
      <c r="NK118" s="208"/>
      <c r="NL118" s="208"/>
      <c r="NM118" s="208"/>
      <c r="NN118" s="208"/>
      <c r="NO118" s="208"/>
      <c r="NP118" s="208"/>
      <c r="NQ118" s="208"/>
      <c r="NR118" s="208"/>
      <c r="NS118" s="208"/>
      <c r="NT118" s="208"/>
      <c r="NU118" s="208"/>
      <c r="NV118" s="208"/>
      <c r="NW118" s="208"/>
      <c r="NX118" s="208"/>
      <c r="NY118" s="208"/>
      <c r="NZ118" s="208"/>
      <c r="OA118" s="208"/>
      <c r="OB118" s="208"/>
      <c r="OC118" s="208"/>
      <c r="OD118" s="208"/>
      <c r="OE118" s="208"/>
      <c r="OF118" s="208"/>
      <c r="OG118" s="208"/>
      <c r="OH118" s="208"/>
      <c r="OI118" s="208"/>
      <c r="OJ118" s="208"/>
      <c r="OK118" s="208"/>
      <c r="OL118" s="208"/>
      <c r="OM118" s="208"/>
      <c r="ON118" s="208"/>
      <c r="OO118" s="208"/>
      <c r="OP118" s="208"/>
      <c r="OQ118" s="208"/>
      <c r="OR118" s="208"/>
      <c r="OS118" s="208"/>
      <c r="OT118" s="208"/>
      <c r="OU118" s="208"/>
      <c r="OV118" s="208"/>
      <c r="OW118" s="208"/>
      <c r="OX118" s="208"/>
      <c r="OY118" s="208"/>
      <c r="OZ118" s="208"/>
      <c r="PA118" s="208"/>
      <c r="PB118" s="208"/>
      <c r="PC118" s="208"/>
      <c r="PD118" s="208"/>
      <c r="PE118" s="208"/>
      <c r="PF118" s="208"/>
      <c r="PG118" s="208"/>
      <c r="PH118" s="208"/>
      <c r="PI118" s="208"/>
      <c r="PJ118" s="208"/>
      <c r="PK118" s="208"/>
      <c r="PL118" s="208"/>
      <c r="PM118" s="208"/>
      <c r="PN118" s="208"/>
      <c r="PO118" s="208"/>
      <c r="PP118" s="208"/>
      <c r="PQ118" s="208"/>
      <c r="PR118" s="208"/>
      <c r="PS118" s="208"/>
      <c r="PT118" s="208"/>
    </row>
    <row r="119" spans="1:436" s="201" customFormat="1" ht="30.95">
      <c r="A119" s="197"/>
      <c r="B119" s="193" t="s">
        <v>386</v>
      </c>
      <c r="C119" s="207" t="s">
        <v>387</v>
      </c>
      <c r="D119" s="193"/>
      <c r="E119" s="207"/>
      <c r="F119" s="191"/>
      <c r="G119" s="191"/>
      <c r="H119" s="189"/>
      <c r="I119" s="196" t="s">
        <v>388</v>
      </c>
      <c r="J119" s="209" t="s">
        <v>398</v>
      </c>
      <c r="K119" s="193"/>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c r="BI119" s="208"/>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c r="CY119" s="208"/>
      <c r="CZ119" s="208"/>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08"/>
      <c r="FP119" s="208"/>
      <c r="FQ119" s="208"/>
      <c r="FR119" s="208"/>
      <c r="FS119" s="208"/>
      <c r="FT119" s="208"/>
      <c r="FU119" s="208"/>
      <c r="FV119" s="208"/>
      <c r="FW119" s="208"/>
      <c r="FX119" s="208"/>
      <c r="FY119" s="208"/>
      <c r="FZ119" s="208"/>
      <c r="GA119" s="208"/>
      <c r="GB119" s="208"/>
      <c r="GC119" s="208"/>
      <c r="GD119" s="208"/>
      <c r="GE119" s="208"/>
      <c r="GF119" s="208"/>
      <c r="GG119" s="208"/>
      <c r="GH119" s="208"/>
      <c r="GI119" s="208"/>
      <c r="GJ119" s="208"/>
      <c r="GK119" s="208"/>
      <c r="GL119" s="208"/>
      <c r="GM119" s="208"/>
      <c r="GN119" s="208"/>
      <c r="GO119" s="208"/>
      <c r="GP119" s="208"/>
      <c r="GQ119" s="208"/>
      <c r="GR119" s="208"/>
      <c r="GS119" s="208"/>
      <c r="GT119" s="208"/>
      <c r="GU119" s="208"/>
      <c r="GV119" s="208"/>
      <c r="GW119" s="208"/>
      <c r="GX119" s="208"/>
      <c r="GY119" s="208"/>
      <c r="GZ119" s="208"/>
      <c r="HA119" s="208"/>
      <c r="HB119" s="208"/>
      <c r="HC119" s="208"/>
      <c r="HD119" s="208"/>
      <c r="HE119" s="208"/>
      <c r="HF119" s="208"/>
      <c r="HG119" s="208"/>
      <c r="HH119" s="208"/>
      <c r="HI119" s="208"/>
      <c r="HJ119" s="208"/>
      <c r="HK119" s="208"/>
      <c r="HL119" s="208"/>
      <c r="HM119" s="208"/>
      <c r="HN119" s="208"/>
      <c r="HO119" s="208"/>
      <c r="HP119" s="208"/>
      <c r="HQ119" s="208"/>
      <c r="HR119" s="208"/>
      <c r="HS119" s="208"/>
      <c r="HT119" s="208"/>
      <c r="HU119" s="208"/>
      <c r="HV119" s="208"/>
      <c r="HW119" s="208"/>
      <c r="HX119" s="208"/>
      <c r="HY119" s="208"/>
      <c r="HZ119" s="208"/>
      <c r="IA119" s="208"/>
      <c r="IB119" s="208"/>
      <c r="IC119" s="208"/>
      <c r="ID119" s="208"/>
      <c r="IE119" s="208"/>
      <c r="IF119" s="208"/>
      <c r="IG119" s="208"/>
      <c r="IH119" s="208"/>
      <c r="II119" s="208"/>
      <c r="IJ119" s="208"/>
      <c r="IK119" s="208"/>
      <c r="IL119" s="208"/>
      <c r="IM119" s="208"/>
      <c r="IN119" s="208"/>
      <c r="IO119" s="208"/>
      <c r="IP119" s="208"/>
      <c r="IQ119" s="208"/>
      <c r="IR119" s="208"/>
      <c r="IS119" s="208"/>
      <c r="IT119" s="208"/>
      <c r="IU119" s="208"/>
      <c r="IV119" s="208"/>
      <c r="IW119" s="208"/>
      <c r="IX119" s="208"/>
      <c r="IY119" s="208"/>
      <c r="IZ119" s="208"/>
      <c r="JA119" s="208"/>
      <c r="JB119" s="208"/>
      <c r="JC119" s="208"/>
      <c r="JD119" s="208"/>
      <c r="JE119" s="208"/>
      <c r="JF119" s="208"/>
      <c r="JG119" s="208"/>
      <c r="JH119" s="208"/>
      <c r="JI119" s="208"/>
      <c r="JJ119" s="208"/>
      <c r="JK119" s="208"/>
      <c r="JL119" s="208"/>
      <c r="JM119" s="208"/>
      <c r="JN119" s="208"/>
      <c r="JO119" s="208"/>
      <c r="JP119" s="208"/>
      <c r="JQ119" s="208"/>
      <c r="JR119" s="208"/>
      <c r="JS119" s="208"/>
      <c r="JT119" s="208"/>
      <c r="JU119" s="208"/>
      <c r="JV119" s="208"/>
      <c r="JW119" s="208"/>
      <c r="JX119" s="208"/>
      <c r="JY119" s="208"/>
      <c r="JZ119" s="208"/>
      <c r="KA119" s="208"/>
      <c r="KB119" s="208"/>
      <c r="KC119" s="208"/>
      <c r="KD119" s="208"/>
      <c r="KE119" s="208"/>
      <c r="KF119" s="208"/>
      <c r="KG119" s="208"/>
      <c r="KH119" s="208"/>
      <c r="KI119" s="208"/>
      <c r="KJ119" s="208"/>
      <c r="KK119" s="208"/>
      <c r="KL119" s="208"/>
      <c r="KM119" s="208"/>
      <c r="KN119" s="208"/>
      <c r="KO119" s="208"/>
      <c r="KP119" s="208"/>
      <c r="KQ119" s="208"/>
      <c r="KR119" s="208"/>
      <c r="KS119" s="208"/>
      <c r="KT119" s="208"/>
      <c r="KU119" s="208"/>
      <c r="KV119" s="208"/>
      <c r="KW119" s="208"/>
      <c r="KX119" s="208"/>
      <c r="KY119" s="208"/>
      <c r="KZ119" s="208"/>
      <c r="LA119" s="208"/>
      <c r="LB119" s="208"/>
      <c r="LC119" s="208"/>
      <c r="LD119" s="208"/>
      <c r="LE119" s="208"/>
      <c r="LF119" s="208"/>
      <c r="LG119" s="208"/>
      <c r="LH119" s="208"/>
      <c r="LI119" s="208"/>
      <c r="LJ119" s="208"/>
      <c r="LK119" s="208"/>
      <c r="LL119" s="208"/>
      <c r="LM119" s="208"/>
      <c r="LN119" s="208"/>
      <c r="LO119" s="208"/>
      <c r="LP119" s="208"/>
      <c r="LQ119" s="208"/>
      <c r="LR119" s="208"/>
      <c r="LS119" s="208"/>
      <c r="LT119" s="208"/>
      <c r="LU119" s="208"/>
      <c r="LV119" s="208"/>
      <c r="LW119" s="208"/>
      <c r="LX119" s="208"/>
      <c r="LY119" s="208"/>
      <c r="LZ119" s="208"/>
      <c r="MA119" s="208"/>
      <c r="MB119" s="208"/>
      <c r="MC119" s="208"/>
      <c r="MD119" s="208"/>
      <c r="ME119" s="208"/>
      <c r="MF119" s="208"/>
      <c r="MG119" s="208"/>
      <c r="MH119" s="208"/>
      <c r="MI119" s="208"/>
      <c r="MJ119" s="208"/>
      <c r="MK119" s="208"/>
      <c r="ML119" s="208"/>
      <c r="MM119" s="208"/>
      <c r="MN119" s="208"/>
      <c r="MO119" s="208"/>
      <c r="MP119" s="208"/>
      <c r="MQ119" s="208"/>
      <c r="MR119" s="208"/>
      <c r="MS119" s="208"/>
      <c r="MT119" s="208"/>
      <c r="MU119" s="208"/>
      <c r="MV119" s="208"/>
      <c r="MW119" s="208"/>
      <c r="MX119" s="208"/>
      <c r="MY119" s="208"/>
      <c r="MZ119" s="208"/>
      <c r="NA119" s="208"/>
      <c r="NB119" s="208"/>
      <c r="NC119" s="208"/>
      <c r="ND119" s="208"/>
      <c r="NE119" s="208"/>
      <c r="NF119" s="208"/>
      <c r="NG119" s="208"/>
      <c r="NH119" s="208"/>
      <c r="NI119" s="208"/>
      <c r="NJ119" s="208"/>
      <c r="NK119" s="208"/>
      <c r="NL119" s="208"/>
      <c r="NM119" s="208"/>
      <c r="NN119" s="208"/>
      <c r="NO119" s="208"/>
      <c r="NP119" s="208"/>
      <c r="NQ119" s="208"/>
      <c r="NR119" s="208"/>
      <c r="NS119" s="208"/>
      <c r="NT119" s="208"/>
      <c r="NU119" s="208"/>
      <c r="NV119" s="208"/>
      <c r="NW119" s="208"/>
      <c r="NX119" s="208"/>
      <c r="NY119" s="208"/>
      <c r="NZ119" s="208"/>
      <c r="OA119" s="208"/>
      <c r="OB119" s="208"/>
      <c r="OC119" s="208"/>
      <c r="OD119" s="208"/>
      <c r="OE119" s="208"/>
      <c r="OF119" s="208"/>
      <c r="OG119" s="208"/>
      <c r="OH119" s="208"/>
      <c r="OI119" s="208"/>
      <c r="OJ119" s="208"/>
      <c r="OK119" s="208"/>
      <c r="OL119" s="208"/>
      <c r="OM119" s="208"/>
      <c r="ON119" s="208"/>
      <c r="OO119" s="208"/>
      <c r="OP119" s="208"/>
      <c r="OQ119" s="208"/>
      <c r="OR119" s="208"/>
      <c r="OS119" s="208"/>
      <c r="OT119" s="208"/>
      <c r="OU119" s="208"/>
      <c r="OV119" s="208"/>
      <c r="OW119" s="208"/>
      <c r="OX119" s="208"/>
      <c r="OY119" s="208"/>
      <c r="OZ119" s="208"/>
      <c r="PA119" s="208"/>
      <c r="PB119" s="208"/>
      <c r="PC119" s="208"/>
      <c r="PD119" s="208"/>
      <c r="PE119" s="208"/>
      <c r="PF119" s="208"/>
      <c r="PG119" s="208"/>
      <c r="PH119" s="208"/>
      <c r="PI119" s="208"/>
      <c r="PJ119" s="208"/>
      <c r="PK119" s="208"/>
      <c r="PL119" s="208"/>
      <c r="PM119" s="208"/>
      <c r="PN119" s="208"/>
      <c r="PO119" s="208"/>
      <c r="PP119" s="208"/>
      <c r="PQ119" s="208"/>
      <c r="PR119" s="208"/>
      <c r="PS119" s="208"/>
      <c r="PT119" s="208"/>
    </row>
    <row r="120" spans="1:436" s="201" customFormat="1" ht="30.95">
      <c r="A120" s="197"/>
      <c r="B120" s="193" t="s">
        <v>391</v>
      </c>
      <c r="C120" s="207" t="s">
        <v>387</v>
      </c>
      <c r="D120" s="193"/>
      <c r="E120" s="207"/>
      <c r="F120" s="191"/>
      <c r="G120" s="191"/>
      <c r="H120" s="189"/>
      <c r="I120" s="196" t="s">
        <v>388</v>
      </c>
      <c r="J120" s="209" t="s">
        <v>399</v>
      </c>
      <c r="K120" s="193"/>
      <c r="L120" s="208"/>
      <c r="M120" s="208"/>
      <c r="N120" s="208"/>
      <c r="O120" s="208"/>
      <c r="P120" s="208"/>
      <c r="Q120" s="208"/>
      <c r="R120" s="208"/>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c r="BE120" s="208"/>
      <c r="BF120" s="208"/>
      <c r="BG120" s="208"/>
      <c r="BH120" s="208"/>
      <c r="BI120" s="208"/>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c r="CY120" s="208"/>
      <c r="CZ120" s="208"/>
      <c r="DA120" s="208"/>
      <c r="DB120" s="208"/>
      <c r="DC120" s="208"/>
      <c r="DD120" s="208"/>
      <c r="DE120" s="208"/>
      <c r="DF120" s="208"/>
      <c r="DG120" s="208"/>
      <c r="DH120" s="208"/>
      <c r="DI120" s="208"/>
      <c r="DJ120" s="208"/>
      <c r="DK120" s="208"/>
      <c r="DL120" s="208"/>
      <c r="DM120" s="208"/>
      <c r="DN120" s="208"/>
      <c r="DO120" s="208"/>
      <c r="DP120" s="208"/>
      <c r="DQ120" s="208"/>
      <c r="DR120" s="208"/>
      <c r="DS120" s="208"/>
      <c r="DT120" s="208"/>
      <c r="DU120" s="208"/>
      <c r="DV120" s="208"/>
      <c r="DW120" s="208"/>
      <c r="DX120" s="208"/>
      <c r="DY120" s="208"/>
      <c r="DZ120" s="208"/>
      <c r="EA120" s="208"/>
      <c r="EB120" s="208"/>
      <c r="EC120" s="208"/>
      <c r="ED120" s="208"/>
      <c r="EE120" s="208"/>
      <c r="EF120" s="208"/>
      <c r="EG120" s="208"/>
      <c r="EH120" s="208"/>
      <c r="EI120" s="208"/>
      <c r="EJ120" s="208"/>
      <c r="EK120" s="208"/>
      <c r="EL120" s="208"/>
      <c r="EM120" s="208"/>
      <c r="EN120" s="208"/>
      <c r="EO120" s="208"/>
      <c r="EP120" s="208"/>
      <c r="EQ120" s="208"/>
      <c r="ER120" s="208"/>
      <c r="ES120" s="208"/>
      <c r="ET120" s="208"/>
      <c r="EU120" s="208"/>
      <c r="EV120" s="208"/>
      <c r="EW120" s="208"/>
      <c r="EX120" s="208"/>
      <c r="EY120" s="208"/>
      <c r="EZ120" s="208"/>
      <c r="FA120" s="208"/>
      <c r="FB120" s="208"/>
      <c r="FC120" s="208"/>
      <c r="FD120" s="208"/>
      <c r="FE120" s="208"/>
      <c r="FF120" s="208"/>
      <c r="FG120" s="208"/>
      <c r="FH120" s="208"/>
      <c r="FI120" s="208"/>
      <c r="FJ120" s="208"/>
      <c r="FK120" s="208"/>
      <c r="FL120" s="208"/>
      <c r="FM120" s="208"/>
      <c r="FN120" s="208"/>
      <c r="FO120" s="208"/>
      <c r="FP120" s="208"/>
      <c r="FQ120" s="208"/>
      <c r="FR120" s="208"/>
      <c r="FS120" s="208"/>
      <c r="FT120" s="208"/>
      <c r="FU120" s="208"/>
      <c r="FV120" s="208"/>
      <c r="FW120" s="208"/>
      <c r="FX120" s="208"/>
      <c r="FY120" s="208"/>
      <c r="FZ120" s="208"/>
      <c r="GA120" s="208"/>
      <c r="GB120" s="208"/>
      <c r="GC120" s="208"/>
      <c r="GD120" s="208"/>
      <c r="GE120" s="208"/>
      <c r="GF120" s="208"/>
      <c r="GG120" s="208"/>
      <c r="GH120" s="208"/>
      <c r="GI120" s="208"/>
      <c r="GJ120" s="208"/>
      <c r="GK120" s="208"/>
      <c r="GL120" s="208"/>
      <c r="GM120" s="208"/>
      <c r="GN120" s="208"/>
      <c r="GO120" s="208"/>
      <c r="GP120" s="208"/>
      <c r="GQ120" s="208"/>
      <c r="GR120" s="208"/>
      <c r="GS120" s="208"/>
      <c r="GT120" s="208"/>
      <c r="GU120" s="208"/>
      <c r="GV120" s="208"/>
      <c r="GW120" s="208"/>
      <c r="GX120" s="208"/>
      <c r="GY120" s="208"/>
      <c r="GZ120" s="208"/>
      <c r="HA120" s="208"/>
      <c r="HB120" s="208"/>
      <c r="HC120" s="208"/>
      <c r="HD120" s="208"/>
      <c r="HE120" s="208"/>
      <c r="HF120" s="208"/>
      <c r="HG120" s="208"/>
      <c r="HH120" s="208"/>
      <c r="HI120" s="208"/>
      <c r="HJ120" s="208"/>
      <c r="HK120" s="208"/>
      <c r="HL120" s="208"/>
      <c r="HM120" s="208"/>
      <c r="HN120" s="208"/>
      <c r="HO120" s="208"/>
      <c r="HP120" s="208"/>
      <c r="HQ120" s="208"/>
      <c r="HR120" s="208"/>
      <c r="HS120" s="208"/>
      <c r="HT120" s="208"/>
      <c r="HU120" s="208"/>
      <c r="HV120" s="208"/>
      <c r="HW120" s="208"/>
      <c r="HX120" s="208"/>
      <c r="HY120" s="208"/>
      <c r="HZ120" s="208"/>
      <c r="IA120" s="208"/>
      <c r="IB120" s="208"/>
      <c r="IC120" s="208"/>
      <c r="ID120" s="208"/>
      <c r="IE120" s="208"/>
      <c r="IF120" s="208"/>
      <c r="IG120" s="208"/>
      <c r="IH120" s="208"/>
      <c r="II120" s="208"/>
      <c r="IJ120" s="208"/>
      <c r="IK120" s="208"/>
      <c r="IL120" s="208"/>
      <c r="IM120" s="208"/>
      <c r="IN120" s="208"/>
      <c r="IO120" s="208"/>
      <c r="IP120" s="208"/>
      <c r="IQ120" s="208"/>
      <c r="IR120" s="208"/>
      <c r="IS120" s="208"/>
      <c r="IT120" s="208"/>
      <c r="IU120" s="208"/>
      <c r="IV120" s="208"/>
      <c r="IW120" s="208"/>
      <c r="IX120" s="208"/>
      <c r="IY120" s="208"/>
      <c r="IZ120" s="208"/>
      <c r="JA120" s="208"/>
      <c r="JB120" s="208"/>
      <c r="JC120" s="208"/>
      <c r="JD120" s="208"/>
      <c r="JE120" s="208"/>
      <c r="JF120" s="208"/>
      <c r="JG120" s="208"/>
      <c r="JH120" s="208"/>
      <c r="JI120" s="208"/>
      <c r="JJ120" s="208"/>
      <c r="JK120" s="208"/>
      <c r="JL120" s="208"/>
      <c r="JM120" s="208"/>
      <c r="JN120" s="208"/>
      <c r="JO120" s="208"/>
      <c r="JP120" s="208"/>
      <c r="JQ120" s="208"/>
      <c r="JR120" s="208"/>
      <c r="JS120" s="208"/>
      <c r="JT120" s="208"/>
      <c r="JU120" s="208"/>
      <c r="JV120" s="208"/>
      <c r="JW120" s="208"/>
      <c r="JX120" s="208"/>
      <c r="JY120" s="208"/>
      <c r="JZ120" s="208"/>
      <c r="KA120" s="208"/>
      <c r="KB120" s="208"/>
      <c r="KC120" s="208"/>
      <c r="KD120" s="208"/>
      <c r="KE120" s="208"/>
      <c r="KF120" s="208"/>
      <c r="KG120" s="208"/>
      <c r="KH120" s="208"/>
      <c r="KI120" s="208"/>
      <c r="KJ120" s="208"/>
      <c r="KK120" s="208"/>
      <c r="KL120" s="208"/>
      <c r="KM120" s="208"/>
      <c r="KN120" s="208"/>
      <c r="KO120" s="208"/>
      <c r="KP120" s="208"/>
      <c r="KQ120" s="208"/>
      <c r="KR120" s="208"/>
      <c r="KS120" s="208"/>
      <c r="KT120" s="208"/>
      <c r="KU120" s="208"/>
      <c r="KV120" s="208"/>
      <c r="KW120" s="208"/>
      <c r="KX120" s="208"/>
      <c r="KY120" s="208"/>
      <c r="KZ120" s="208"/>
      <c r="LA120" s="208"/>
      <c r="LB120" s="208"/>
      <c r="LC120" s="208"/>
      <c r="LD120" s="208"/>
      <c r="LE120" s="208"/>
      <c r="LF120" s="208"/>
      <c r="LG120" s="208"/>
      <c r="LH120" s="208"/>
      <c r="LI120" s="208"/>
      <c r="LJ120" s="208"/>
      <c r="LK120" s="208"/>
      <c r="LL120" s="208"/>
      <c r="LM120" s="208"/>
      <c r="LN120" s="208"/>
      <c r="LO120" s="208"/>
      <c r="LP120" s="208"/>
      <c r="LQ120" s="208"/>
      <c r="LR120" s="208"/>
      <c r="LS120" s="208"/>
      <c r="LT120" s="208"/>
      <c r="LU120" s="208"/>
      <c r="LV120" s="208"/>
      <c r="LW120" s="208"/>
      <c r="LX120" s="208"/>
      <c r="LY120" s="208"/>
      <c r="LZ120" s="208"/>
      <c r="MA120" s="208"/>
      <c r="MB120" s="208"/>
      <c r="MC120" s="208"/>
      <c r="MD120" s="208"/>
      <c r="ME120" s="208"/>
      <c r="MF120" s="208"/>
      <c r="MG120" s="208"/>
      <c r="MH120" s="208"/>
      <c r="MI120" s="208"/>
      <c r="MJ120" s="208"/>
      <c r="MK120" s="208"/>
      <c r="ML120" s="208"/>
      <c r="MM120" s="208"/>
      <c r="MN120" s="208"/>
      <c r="MO120" s="208"/>
      <c r="MP120" s="208"/>
      <c r="MQ120" s="208"/>
      <c r="MR120" s="208"/>
      <c r="MS120" s="208"/>
      <c r="MT120" s="208"/>
      <c r="MU120" s="208"/>
      <c r="MV120" s="208"/>
      <c r="MW120" s="208"/>
      <c r="MX120" s="208"/>
      <c r="MY120" s="208"/>
      <c r="MZ120" s="208"/>
      <c r="NA120" s="208"/>
      <c r="NB120" s="208"/>
      <c r="NC120" s="208"/>
      <c r="ND120" s="208"/>
      <c r="NE120" s="208"/>
      <c r="NF120" s="208"/>
      <c r="NG120" s="208"/>
      <c r="NH120" s="208"/>
      <c r="NI120" s="208"/>
      <c r="NJ120" s="208"/>
      <c r="NK120" s="208"/>
      <c r="NL120" s="208"/>
      <c r="NM120" s="208"/>
      <c r="NN120" s="208"/>
      <c r="NO120" s="208"/>
      <c r="NP120" s="208"/>
      <c r="NQ120" s="208"/>
      <c r="NR120" s="208"/>
      <c r="NS120" s="208"/>
      <c r="NT120" s="208"/>
      <c r="NU120" s="208"/>
      <c r="NV120" s="208"/>
      <c r="NW120" s="208"/>
      <c r="NX120" s="208"/>
      <c r="NY120" s="208"/>
      <c r="NZ120" s="208"/>
      <c r="OA120" s="208"/>
      <c r="OB120" s="208"/>
      <c r="OC120" s="208"/>
      <c r="OD120" s="208"/>
      <c r="OE120" s="208"/>
      <c r="OF120" s="208"/>
      <c r="OG120" s="208"/>
      <c r="OH120" s="208"/>
      <c r="OI120" s="208"/>
      <c r="OJ120" s="208"/>
      <c r="OK120" s="208"/>
      <c r="OL120" s="208"/>
      <c r="OM120" s="208"/>
      <c r="ON120" s="208"/>
      <c r="OO120" s="208"/>
      <c r="OP120" s="208"/>
      <c r="OQ120" s="208"/>
      <c r="OR120" s="208"/>
      <c r="OS120" s="208"/>
      <c r="OT120" s="208"/>
      <c r="OU120" s="208"/>
      <c r="OV120" s="208"/>
      <c r="OW120" s="208"/>
      <c r="OX120" s="208"/>
      <c r="OY120" s="208"/>
      <c r="OZ120" s="208"/>
      <c r="PA120" s="208"/>
      <c r="PB120" s="208"/>
      <c r="PC120" s="208"/>
      <c r="PD120" s="208"/>
      <c r="PE120" s="208"/>
      <c r="PF120" s="208"/>
      <c r="PG120" s="208"/>
      <c r="PH120" s="208"/>
      <c r="PI120" s="208"/>
      <c r="PJ120" s="208"/>
      <c r="PK120" s="208"/>
      <c r="PL120" s="208"/>
      <c r="PM120" s="208"/>
      <c r="PN120" s="208"/>
      <c r="PO120" s="208"/>
      <c r="PP120" s="208"/>
      <c r="PQ120" s="208"/>
      <c r="PR120" s="208"/>
      <c r="PS120" s="208"/>
      <c r="PT120" s="208"/>
    </row>
    <row r="121" spans="1:436" s="201" customFormat="1" ht="108.6">
      <c r="A121" s="197"/>
      <c r="B121" s="193" t="s">
        <v>393</v>
      </c>
      <c r="C121" s="207" t="s">
        <v>387</v>
      </c>
      <c r="D121" s="193"/>
      <c r="E121" s="207"/>
      <c r="F121" s="191"/>
      <c r="G121" s="191"/>
      <c r="H121" s="189"/>
      <c r="I121" s="196" t="s">
        <v>394</v>
      </c>
      <c r="J121" s="209" t="s">
        <v>395</v>
      </c>
      <c r="K121" s="193"/>
      <c r="L121" s="208"/>
      <c r="M121" s="208"/>
      <c r="N121" s="208"/>
      <c r="O121" s="208"/>
      <c r="P121" s="208"/>
      <c r="Q121" s="208"/>
      <c r="R121" s="208"/>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c r="BI121" s="208"/>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c r="CY121" s="208"/>
      <c r="CZ121" s="208"/>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08"/>
      <c r="DW121" s="208"/>
      <c r="DX121" s="208"/>
      <c r="DY121" s="208"/>
      <c r="DZ121" s="208"/>
      <c r="EA121" s="208"/>
      <c r="EB121" s="208"/>
      <c r="EC121" s="208"/>
      <c r="ED121" s="208"/>
      <c r="EE121" s="208"/>
      <c r="EF121" s="208"/>
      <c r="EG121" s="208"/>
      <c r="EH121" s="208"/>
      <c r="EI121" s="208"/>
      <c r="EJ121" s="208"/>
      <c r="EK121" s="208"/>
      <c r="EL121" s="208"/>
      <c r="EM121" s="208"/>
      <c r="EN121" s="208"/>
      <c r="EO121" s="208"/>
      <c r="EP121" s="208"/>
      <c r="EQ121" s="208"/>
      <c r="ER121" s="208"/>
      <c r="ES121" s="208"/>
      <c r="ET121" s="208"/>
      <c r="EU121" s="208"/>
      <c r="EV121" s="208"/>
      <c r="EW121" s="208"/>
      <c r="EX121" s="208"/>
      <c r="EY121" s="208"/>
      <c r="EZ121" s="208"/>
      <c r="FA121" s="208"/>
      <c r="FB121" s="208"/>
      <c r="FC121" s="208"/>
      <c r="FD121" s="208"/>
      <c r="FE121" s="208"/>
      <c r="FF121" s="208"/>
      <c r="FG121" s="208"/>
      <c r="FH121" s="208"/>
      <c r="FI121" s="208"/>
      <c r="FJ121" s="208"/>
      <c r="FK121" s="208"/>
      <c r="FL121" s="208"/>
      <c r="FM121" s="208"/>
      <c r="FN121" s="208"/>
      <c r="FO121" s="208"/>
      <c r="FP121" s="208"/>
      <c r="FQ121" s="208"/>
      <c r="FR121" s="208"/>
      <c r="FS121" s="208"/>
      <c r="FT121" s="208"/>
      <c r="FU121" s="208"/>
      <c r="FV121" s="208"/>
      <c r="FW121" s="208"/>
      <c r="FX121" s="208"/>
      <c r="FY121" s="208"/>
      <c r="FZ121" s="208"/>
      <c r="GA121" s="208"/>
      <c r="GB121" s="208"/>
      <c r="GC121" s="208"/>
      <c r="GD121" s="208"/>
      <c r="GE121" s="208"/>
      <c r="GF121" s="208"/>
      <c r="GG121" s="208"/>
      <c r="GH121" s="208"/>
      <c r="GI121" s="208"/>
      <c r="GJ121" s="208"/>
      <c r="GK121" s="208"/>
      <c r="GL121" s="208"/>
      <c r="GM121" s="208"/>
      <c r="GN121" s="208"/>
      <c r="GO121" s="208"/>
      <c r="GP121" s="208"/>
      <c r="GQ121" s="208"/>
      <c r="GR121" s="208"/>
      <c r="GS121" s="208"/>
      <c r="GT121" s="208"/>
      <c r="GU121" s="208"/>
      <c r="GV121" s="208"/>
      <c r="GW121" s="208"/>
      <c r="GX121" s="208"/>
      <c r="GY121" s="208"/>
      <c r="GZ121" s="208"/>
      <c r="HA121" s="208"/>
      <c r="HB121" s="208"/>
      <c r="HC121" s="208"/>
      <c r="HD121" s="208"/>
      <c r="HE121" s="208"/>
      <c r="HF121" s="208"/>
      <c r="HG121" s="208"/>
      <c r="HH121" s="208"/>
      <c r="HI121" s="208"/>
      <c r="HJ121" s="208"/>
      <c r="HK121" s="208"/>
      <c r="HL121" s="208"/>
      <c r="HM121" s="208"/>
      <c r="HN121" s="208"/>
      <c r="HO121" s="208"/>
      <c r="HP121" s="208"/>
      <c r="HQ121" s="208"/>
      <c r="HR121" s="208"/>
      <c r="HS121" s="208"/>
      <c r="HT121" s="208"/>
      <c r="HU121" s="208"/>
      <c r="HV121" s="208"/>
      <c r="HW121" s="208"/>
      <c r="HX121" s="208"/>
      <c r="HY121" s="208"/>
      <c r="HZ121" s="208"/>
      <c r="IA121" s="208"/>
      <c r="IB121" s="208"/>
      <c r="IC121" s="208"/>
      <c r="ID121" s="208"/>
      <c r="IE121" s="208"/>
      <c r="IF121" s="208"/>
      <c r="IG121" s="208"/>
      <c r="IH121" s="208"/>
      <c r="II121" s="208"/>
      <c r="IJ121" s="208"/>
      <c r="IK121" s="208"/>
      <c r="IL121" s="208"/>
      <c r="IM121" s="208"/>
      <c r="IN121" s="208"/>
      <c r="IO121" s="208"/>
      <c r="IP121" s="208"/>
      <c r="IQ121" s="208"/>
      <c r="IR121" s="208"/>
      <c r="IS121" s="208"/>
      <c r="IT121" s="208"/>
      <c r="IU121" s="208"/>
      <c r="IV121" s="208"/>
      <c r="IW121" s="208"/>
      <c r="IX121" s="208"/>
      <c r="IY121" s="208"/>
      <c r="IZ121" s="208"/>
      <c r="JA121" s="208"/>
      <c r="JB121" s="208"/>
      <c r="JC121" s="208"/>
      <c r="JD121" s="208"/>
      <c r="JE121" s="208"/>
      <c r="JF121" s="208"/>
      <c r="JG121" s="208"/>
      <c r="JH121" s="208"/>
      <c r="JI121" s="208"/>
      <c r="JJ121" s="208"/>
      <c r="JK121" s="208"/>
      <c r="JL121" s="208"/>
      <c r="JM121" s="208"/>
      <c r="JN121" s="208"/>
      <c r="JO121" s="208"/>
      <c r="JP121" s="208"/>
      <c r="JQ121" s="208"/>
      <c r="JR121" s="208"/>
      <c r="JS121" s="208"/>
      <c r="JT121" s="208"/>
      <c r="JU121" s="208"/>
      <c r="JV121" s="208"/>
      <c r="JW121" s="208"/>
      <c r="JX121" s="208"/>
      <c r="JY121" s="208"/>
      <c r="JZ121" s="208"/>
      <c r="KA121" s="208"/>
      <c r="KB121" s="208"/>
      <c r="KC121" s="208"/>
      <c r="KD121" s="208"/>
      <c r="KE121" s="208"/>
      <c r="KF121" s="208"/>
      <c r="KG121" s="208"/>
      <c r="KH121" s="208"/>
      <c r="KI121" s="208"/>
      <c r="KJ121" s="208"/>
      <c r="KK121" s="208"/>
      <c r="KL121" s="208"/>
      <c r="KM121" s="208"/>
      <c r="KN121" s="208"/>
      <c r="KO121" s="208"/>
      <c r="KP121" s="208"/>
      <c r="KQ121" s="208"/>
      <c r="KR121" s="208"/>
      <c r="KS121" s="208"/>
      <c r="KT121" s="208"/>
      <c r="KU121" s="208"/>
      <c r="KV121" s="208"/>
      <c r="KW121" s="208"/>
      <c r="KX121" s="208"/>
      <c r="KY121" s="208"/>
      <c r="KZ121" s="208"/>
      <c r="LA121" s="208"/>
      <c r="LB121" s="208"/>
      <c r="LC121" s="208"/>
      <c r="LD121" s="208"/>
      <c r="LE121" s="208"/>
      <c r="LF121" s="208"/>
      <c r="LG121" s="208"/>
      <c r="LH121" s="208"/>
      <c r="LI121" s="208"/>
      <c r="LJ121" s="208"/>
      <c r="LK121" s="208"/>
      <c r="LL121" s="208"/>
      <c r="LM121" s="208"/>
      <c r="LN121" s="208"/>
      <c r="LO121" s="208"/>
      <c r="LP121" s="208"/>
      <c r="LQ121" s="208"/>
      <c r="LR121" s="208"/>
      <c r="LS121" s="208"/>
      <c r="LT121" s="208"/>
      <c r="LU121" s="208"/>
      <c r="LV121" s="208"/>
      <c r="LW121" s="208"/>
      <c r="LX121" s="208"/>
      <c r="LY121" s="208"/>
      <c r="LZ121" s="208"/>
      <c r="MA121" s="208"/>
      <c r="MB121" s="208"/>
      <c r="MC121" s="208"/>
      <c r="MD121" s="208"/>
      <c r="ME121" s="208"/>
      <c r="MF121" s="208"/>
      <c r="MG121" s="208"/>
      <c r="MH121" s="208"/>
      <c r="MI121" s="208"/>
      <c r="MJ121" s="208"/>
      <c r="MK121" s="208"/>
      <c r="ML121" s="208"/>
      <c r="MM121" s="208"/>
      <c r="MN121" s="208"/>
      <c r="MO121" s="208"/>
      <c r="MP121" s="208"/>
      <c r="MQ121" s="208"/>
      <c r="MR121" s="208"/>
      <c r="MS121" s="208"/>
      <c r="MT121" s="208"/>
      <c r="MU121" s="208"/>
      <c r="MV121" s="208"/>
      <c r="MW121" s="208"/>
      <c r="MX121" s="208"/>
      <c r="MY121" s="208"/>
      <c r="MZ121" s="208"/>
      <c r="NA121" s="208"/>
      <c r="NB121" s="208"/>
      <c r="NC121" s="208"/>
      <c r="ND121" s="208"/>
      <c r="NE121" s="208"/>
      <c r="NF121" s="208"/>
      <c r="NG121" s="208"/>
      <c r="NH121" s="208"/>
      <c r="NI121" s="208"/>
      <c r="NJ121" s="208"/>
      <c r="NK121" s="208"/>
      <c r="NL121" s="208"/>
      <c r="NM121" s="208"/>
      <c r="NN121" s="208"/>
      <c r="NO121" s="208"/>
      <c r="NP121" s="208"/>
      <c r="NQ121" s="208"/>
      <c r="NR121" s="208"/>
      <c r="NS121" s="208"/>
      <c r="NT121" s="208"/>
      <c r="NU121" s="208"/>
      <c r="NV121" s="208"/>
      <c r="NW121" s="208"/>
      <c r="NX121" s="208"/>
      <c r="NY121" s="208"/>
      <c r="NZ121" s="208"/>
      <c r="OA121" s="208"/>
      <c r="OB121" s="208"/>
      <c r="OC121" s="208"/>
      <c r="OD121" s="208"/>
      <c r="OE121" s="208"/>
      <c r="OF121" s="208"/>
      <c r="OG121" s="208"/>
      <c r="OH121" s="208"/>
      <c r="OI121" s="208"/>
      <c r="OJ121" s="208"/>
      <c r="OK121" s="208"/>
      <c r="OL121" s="208"/>
      <c r="OM121" s="208"/>
      <c r="ON121" s="208"/>
      <c r="OO121" s="208"/>
      <c r="OP121" s="208"/>
      <c r="OQ121" s="208"/>
      <c r="OR121" s="208"/>
      <c r="OS121" s="208"/>
      <c r="OT121" s="208"/>
      <c r="OU121" s="208"/>
      <c r="OV121" s="208"/>
      <c r="OW121" s="208"/>
      <c r="OX121" s="208"/>
      <c r="OY121" s="208"/>
      <c r="OZ121" s="208"/>
      <c r="PA121" s="208"/>
      <c r="PB121" s="208"/>
      <c r="PC121" s="208"/>
      <c r="PD121" s="208"/>
      <c r="PE121" s="208"/>
      <c r="PF121" s="208"/>
      <c r="PG121" s="208"/>
      <c r="PH121" s="208"/>
      <c r="PI121" s="208"/>
      <c r="PJ121" s="208"/>
      <c r="PK121" s="208"/>
      <c r="PL121" s="208"/>
      <c r="PM121" s="208"/>
      <c r="PN121" s="208"/>
      <c r="PO121" s="208"/>
      <c r="PP121" s="208"/>
      <c r="PQ121" s="208"/>
      <c r="PR121" s="208"/>
      <c r="PS121" s="208"/>
      <c r="PT121" s="208"/>
    </row>
    <row r="122" spans="1:436" s="152" customFormat="1" ht="15.6">
      <c r="A122" s="158"/>
      <c r="B122" s="233" t="s">
        <v>400</v>
      </c>
      <c r="C122" s="233"/>
      <c r="D122" s="233"/>
      <c r="E122" s="233"/>
      <c r="F122" s="233"/>
      <c r="G122" s="233"/>
      <c r="H122" s="233"/>
      <c r="I122" s="233"/>
      <c r="J122" s="233"/>
      <c r="K122" s="23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row>
    <row r="123" spans="1:436" s="201" customFormat="1" ht="93">
      <c r="A123" s="158"/>
      <c r="B123" s="206" t="s">
        <v>377</v>
      </c>
      <c r="C123" s="207" t="s">
        <v>378</v>
      </c>
      <c r="D123" s="193" t="s">
        <v>379</v>
      </c>
      <c r="E123" s="207"/>
      <c r="F123" s="194"/>
      <c r="G123" s="191"/>
      <c r="H123" s="189"/>
      <c r="I123" s="196"/>
      <c r="J123" s="211" t="s">
        <v>401</v>
      </c>
      <c r="K123" s="217" t="s">
        <v>402</v>
      </c>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c r="BE123" s="208"/>
      <c r="BF123" s="208"/>
      <c r="BG123" s="208"/>
      <c r="BH123" s="208"/>
      <c r="BI123" s="208"/>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c r="CY123" s="208"/>
      <c r="CZ123" s="208"/>
      <c r="DA123" s="208"/>
      <c r="DB123" s="208"/>
      <c r="DC123" s="208"/>
      <c r="DD123" s="208"/>
      <c r="DE123" s="208"/>
      <c r="DF123" s="208"/>
      <c r="DG123" s="208"/>
      <c r="DH123" s="208"/>
      <c r="DI123" s="208"/>
      <c r="DJ123" s="208"/>
      <c r="DK123" s="208"/>
      <c r="DL123" s="208"/>
      <c r="DM123" s="208"/>
      <c r="DN123" s="208"/>
      <c r="DO123" s="208"/>
      <c r="DP123" s="208"/>
      <c r="DQ123" s="208"/>
      <c r="DR123" s="208"/>
      <c r="DS123" s="208"/>
      <c r="DT123" s="208"/>
      <c r="DU123" s="208"/>
      <c r="DV123" s="208"/>
      <c r="DW123" s="208"/>
      <c r="DX123" s="208"/>
      <c r="DY123" s="208"/>
      <c r="DZ123" s="208"/>
      <c r="EA123" s="208"/>
      <c r="EB123" s="208"/>
      <c r="EC123" s="208"/>
      <c r="ED123" s="208"/>
      <c r="EE123" s="208"/>
      <c r="EF123" s="208"/>
      <c r="EG123" s="208"/>
      <c r="EH123" s="208"/>
      <c r="EI123" s="208"/>
      <c r="EJ123" s="208"/>
      <c r="EK123" s="208"/>
      <c r="EL123" s="208"/>
      <c r="EM123" s="208"/>
      <c r="EN123" s="208"/>
      <c r="EO123" s="208"/>
      <c r="EP123" s="208"/>
      <c r="EQ123" s="208"/>
      <c r="ER123" s="208"/>
      <c r="ES123" s="208"/>
      <c r="ET123" s="208"/>
      <c r="EU123" s="208"/>
      <c r="EV123" s="208"/>
      <c r="EW123" s="208"/>
      <c r="EX123" s="208"/>
      <c r="EY123" s="208"/>
      <c r="EZ123" s="208"/>
      <c r="FA123" s="208"/>
      <c r="FB123" s="208"/>
      <c r="FC123" s="208"/>
      <c r="FD123" s="208"/>
      <c r="FE123" s="208"/>
      <c r="FF123" s="208"/>
      <c r="FG123" s="208"/>
      <c r="FH123" s="208"/>
      <c r="FI123" s="208"/>
      <c r="FJ123" s="208"/>
      <c r="FK123" s="208"/>
      <c r="FL123" s="208"/>
      <c r="FM123" s="208"/>
      <c r="FN123" s="208"/>
      <c r="FO123" s="208"/>
      <c r="FP123" s="208"/>
      <c r="FQ123" s="208"/>
      <c r="FR123" s="208"/>
      <c r="FS123" s="208"/>
      <c r="FT123" s="208"/>
      <c r="FU123" s="208"/>
      <c r="FV123" s="208"/>
      <c r="FW123" s="208"/>
      <c r="FX123" s="208"/>
      <c r="FY123" s="208"/>
      <c r="FZ123" s="208"/>
      <c r="GA123" s="208"/>
      <c r="GB123" s="208"/>
      <c r="GC123" s="208"/>
      <c r="GD123" s="208"/>
      <c r="GE123" s="208"/>
      <c r="GF123" s="208"/>
      <c r="GG123" s="208"/>
      <c r="GH123" s="208"/>
      <c r="GI123" s="208"/>
      <c r="GJ123" s="208"/>
      <c r="GK123" s="208"/>
      <c r="GL123" s="208"/>
      <c r="GM123" s="208"/>
      <c r="GN123" s="208"/>
      <c r="GO123" s="208"/>
      <c r="GP123" s="208"/>
      <c r="GQ123" s="208"/>
      <c r="GR123" s="208"/>
      <c r="GS123" s="208"/>
      <c r="GT123" s="208"/>
      <c r="GU123" s="208"/>
      <c r="GV123" s="208"/>
      <c r="GW123" s="208"/>
      <c r="GX123" s="208"/>
      <c r="GY123" s="208"/>
      <c r="GZ123" s="208"/>
      <c r="HA123" s="208"/>
      <c r="HB123" s="208"/>
      <c r="HC123" s="208"/>
      <c r="HD123" s="208"/>
      <c r="HE123" s="208"/>
      <c r="HF123" s="208"/>
      <c r="HG123" s="208"/>
      <c r="HH123" s="208"/>
      <c r="HI123" s="208"/>
      <c r="HJ123" s="208"/>
      <c r="HK123" s="208"/>
      <c r="HL123" s="208"/>
      <c r="HM123" s="208"/>
      <c r="HN123" s="208"/>
      <c r="HO123" s="208"/>
      <c r="HP123" s="208"/>
      <c r="HQ123" s="208"/>
      <c r="HR123" s="208"/>
      <c r="HS123" s="208"/>
      <c r="HT123" s="208"/>
      <c r="HU123" s="208"/>
      <c r="HV123" s="208"/>
      <c r="HW123" s="208"/>
      <c r="HX123" s="208"/>
      <c r="HY123" s="208"/>
      <c r="HZ123" s="208"/>
      <c r="IA123" s="208"/>
      <c r="IB123" s="208"/>
      <c r="IC123" s="208"/>
      <c r="ID123" s="208"/>
      <c r="IE123" s="208"/>
      <c r="IF123" s="208"/>
      <c r="IG123" s="208"/>
      <c r="IH123" s="208"/>
      <c r="II123" s="208"/>
      <c r="IJ123" s="208"/>
      <c r="IK123" s="208"/>
      <c r="IL123" s="208"/>
      <c r="IM123" s="208"/>
      <c r="IN123" s="208"/>
      <c r="IO123" s="208"/>
      <c r="IP123" s="208"/>
      <c r="IQ123" s="208"/>
      <c r="IR123" s="208"/>
      <c r="IS123" s="208"/>
      <c r="IT123" s="208"/>
      <c r="IU123" s="208"/>
      <c r="IV123" s="208"/>
      <c r="IW123" s="208"/>
      <c r="IX123" s="208"/>
      <c r="IY123" s="208"/>
      <c r="IZ123" s="208"/>
      <c r="JA123" s="208"/>
      <c r="JB123" s="208"/>
      <c r="JC123" s="208"/>
      <c r="JD123" s="208"/>
      <c r="JE123" s="208"/>
      <c r="JF123" s="208"/>
      <c r="JG123" s="208"/>
      <c r="JH123" s="208"/>
      <c r="JI123" s="208"/>
      <c r="JJ123" s="208"/>
      <c r="JK123" s="208"/>
      <c r="JL123" s="208"/>
      <c r="JM123" s="208"/>
      <c r="JN123" s="208"/>
      <c r="JO123" s="208"/>
      <c r="JP123" s="208"/>
      <c r="JQ123" s="208"/>
      <c r="JR123" s="208"/>
      <c r="JS123" s="208"/>
      <c r="JT123" s="208"/>
      <c r="JU123" s="208"/>
      <c r="JV123" s="208"/>
      <c r="JW123" s="208"/>
      <c r="JX123" s="208"/>
      <c r="JY123" s="208"/>
      <c r="JZ123" s="208"/>
      <c r="KA123" s="208"/>
      <c r="KB123" s="208"/>
      <c r="KC123" s="208"/>
      <c r="KD123" s="208"/>
      <c r="KE123" s="208"/>
      <c r="KF123" s="208"/>
      <c r="KG123" s="208"/>
      <c r="KH123" s="208"/>
      <c r="KI123" s="208"/>
      <c r="KJ123" s="208"/>
      <c r="KK123" s="208"/>
      <c r="KL123" s="208"/>
      <c r="KM123" s="208"/>
      <c r="KN123" s="208"/>
      <c r="KO123" s="208"/>
      <c r="KP123" s="208"/>
      <c r="KQ123" s="208"/>
      <c r="KR123" s="208"/>
      <c r="KS123" s="208"/>
      <c r="KT123" s="208"/>
      <c r="KU123" s="208"/>
      <c r="KV123" s="208"/>
      <c r="KW123" s="208"/>
      <c r="KX123" s="208"/>
      <c r="KY123" s="208"/>
      <c r="KZ123" s="208"/>
      <c r="LA123" s="208"/>
      <c r="LB123" s="208"/>
      <c r="LC123" s="208"/>
      <c r="LD123" s="208"/>
      <c r="LE123" s="208"/>
      <c r="LF123" s="208"/>
      <c r="LG123" s="208"/>
      <c r="LH123" s="208"/>
      <c r="LI123" s="208"/>
      <c r="LJ123" s="208"/>
      <c r="LK123" s="208"/>
      <c r="LL123" s="208"/>
      <c r="LM123" s="208"/>
      <c r="LN123" s="208"/>
      <c r="LO123" s="208"/>
      <c r="LP123" s="208"/>
      <c r="LQ123" s="208"/>
      <c r="LR123" s="208"/>
      <c r="LS123" s="208"/>
      <c r="LT123" s="208"/>
      <c r="LU123" s="208"/>
      <c r="LV123" s="208"/>
      <c r="LW123" s="208"/>
      <c r="LX123" s="208"/>
      <c r="LY123" s="208"/>
      <c r="LZ123" s="208"/>
      <c r="MA123" s="208"/>
      <c r="MB123" s="208"/>
      <c r="MC123" s="208"/>
      <c r="MD123" s="208"/>
      <c r="ME123" s="208"/>
      <c r="MF123" s="208"/>
      <c r="MG123" s="208"/>
      <c r="MH123" s="208"/>
      <c r="MI123" s="208"/>
      <c r="MJ123" s="208"/>
      <c r="MK123" s="208"/>
      <c r="ML123" s="208"/>
      <c r="MM123" s="208"/>
      <c r="MN123" s="208"/>
      <c r="MO123" s="208"/>
      <c r="MP123" s="208"/>
      <c r="MQ123" s="208"/>
      <c r="MR123" s="208"/>
      <c r="MS123" s="208"/>
      <c r="MT123" s="208"/>
      <c r="MU123" s="208"/>
      <c r="MV123" s="208"/>
      <c r="MW123" s="208"/>
      <c r="MX123" s="208"/>
      <c r="MY123" s="208"/>
      <c r="MZ123" s="208"/>
      <c r="NA123" s="208"/>
      <c r="NB123" s="208"/>
      <c r="NC123" s="208"/>
      <c r="ND123" s="208"/>
      <c r="NE123" s="208"/>
      <c r="NF123" s="208"/>
      <c r="NG123" s="208"/>
      <c r="NH123" s="208"/>
      <c r="NI123" s="208"/>
      <c r="NJ123" s="208"/>
      <c r="NK123" s="208"/>
      <c r="NL123" s="208"/>
      <c r="NM123" s="208"/>
      <c r="NN123" s="208"/>
      <c r="NO123" s="208"/>
      <c r="NP123" s="208"/>
      <c r="NQ123" s="208"/>
      <c r="NR123" s="208"/>
      <c r="NS123" s="208"/>
      <c r="NT123" s="208"/>
      <c r="NU123" s="208"/>
      <c r="NV123" s="208"/>
      <c r="NW123" s="208"/>
      <c r="NX123" s="208"/>
      <c r="NY123" s="208"/>
      <c r="NZ123" s="208"/>
      <c r="OA123" s="208"/>
      <c r="OB123" s="208"/>
      <c r="OC123" s="208"/>
      <c r="OD123" s="208"/>
      <c r="OE123" s="208"/>
      <c r="OF123" s="208"/>
      <c r="OG123" s="208"/>
      <c r="OH123" s="208"/>
      <c r="OI123" s="208"/>
      <c r="OJ123" s="208"/>
      <c r="OK123" s="208"/>
      <c r="OL123" s="208"/>
      <c r="OM123" s="208"/>
      <c r="ON123" s="208"/>
      <c r="OO123" s="208"/>
      <c r="OP123" s="208"/>
      <c r="OQ123" s="208"/>
      <c r="OR123" s="208"/>
      <c r="OS123" s="208"/>
      <c r="OT123" s="208"/>
      <c r="OU123" s="208"/>
      <c r="OV123" s="208"/>
      <c r="OW123" s="208"/>
      <c r="OX123" s="208"/>
      <c r="OY123" s="208"/>
      <c r="OZ123" s="208"/>
      <c r="PA123" s="208"/>
      <c r="PB123" s="208"/>
      <c r="PC123" s="208"/>
      <c r="PD123" s="208"/>
      <c r="PE123" s="208"/>
      <c r="PF123" s="208"/>
      <c r="PG123" s="208"/>
      <c r="PH123" s="208"/>
      <c r="PI123" s="208"/>
      <c r="PJ123" s="208"/>
      <c r="PK123" s="208"/>
      <c r="PL123" s="208"/>
      <c r="PM123" s="208"/>
      <c r="PN123" s="208"/>
      <c r="PO123" s="208"/>
      <c r="PP123" s="208"/>
      <c r="PQ123" s="208"/>
      <c r="PR123" s="208"/>
      <c r="PS123" s="208"/>
      <c r="PT123" s="208"/>
    </row>
    <row r="124" spans="1:436" s="201" customFormat="1" ht="108.6">
      <c r="A124" s="158"/>
      <c r="B124" s="206" t="s">
        <v>382</v>
      </c>
      <c r="C124" s="207" t="s">
        <v>383</v>
      </c>
      <c r="D124" s="207" t="s">
        <v>384</v>
      </c>
      <c r="E124" s="207"/>
      <c r="F124" s="194"/>
      <c r="G124" s="191"/>
      <c r="H124" s="189"/>
      <c r="I124" s="196"/>
      <c r="J124" s="211" t="s">
        <v>403</v>
      </c>
      <c r="K124" s="217" t="s">
        <v>404</v>
      </c>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c r="BE124" s="208"/>
      <c r="BF124" s="208"/>
      <c r="BG124" s="208"/>
      <c r="BH124" s="208"/>
      <c r="BI124" s="208"/>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c r="CY124" s="208"/>
      <c r="CZ124" s="208"/>
      <c r="DA124" s="208"/>
      <c r="DB124" s="208"/>
      <c r="DC124" s="208"/>
      <c r="DD124" s="208"/>
      <c r="DE124" s="208"/>
      <c r="DF124" s="208"/>
      <c r="DG124" s="208"/>
      <c r="DH124" s="208"/>
      <c r="DI124" s="208"/>
      <c r="DJ124" s="208"/>
      <c r="DK124" s="208"/>
      <c r="DL124" s="208"/>
      <c r="DM124" s="208"/>
      <c r="DN124" s="208"/>
      <c r="DO124" s="208"/>
      <c r="DP124" s="208"/>
      <c r="DQ124" s="208"/>
      <c r="DR124" s="208"/>
      <c r="DS124" s="208"/>
      <c r="DT124" s="208"/>
      <c r="DU124" s="208"/>
      <c r="DV124" s="208"/>
      <c r="DW124" s="208"/>
      <c r="DX124" s="208"/>
      <c r="DY124" s="208"/>
      <c r="DZ124" s="208"/>
      <c r="EA124" s="208"/>
      <c r="EB124" s="208"/>
      <c r="EC124" s="208"/>
      <c r="ED124" s="208"/>
      <c r="EE124" s="208"/>
      <c r="EF124" s="208"/>
      <c r="EG124" s="208"/>
      <c r="EH124" s="208"/>
      <c r="EI124" s="208"/>
      <c r="EJ124" s="208"/>
      <c r="EK124" s="208"/>
      <c r="EL124" s="208"/>
      <c r="EM124" s="208"/>
      <c r="EN124" s="208"/>
      <c r="EO124" s="208"/>
      <c r="EP124" s="208"/>
      <c r="EQ124" s="208"/>
      <c r="ER124" s="208"/>
      <c r="ES124" s="208"/>
      <c r="ET124" s="208"/>
      <c r="EU124" s="208"/>
      <c r="EV124" s="208"/>
      <c r="EW124" s="208"/>
      <c r="EX124" s="208"/>
      <c r="EY124" s="208"/>
      <c r="EZ124" s="208"/>
      <c r="FA124" s="208"/>
      <c r="FB124" s="208"/>
      <c r="FC124" s="208"/>
      <c r="FD124" s="208"/>
      <c r="FE124" s="208"/>
      <c r="FF124" s="208"/>
      <c r="FG124" s="208"/>
      <c r="FH124" s="208"/>
      <c r="FI124" s="208"/>
      <c r="FJ124" s="208"/>
      <c r="FK124" s="208"/>
      <c r="FL124" s="208"/>
      <c r="FM124" s="208"/>
      <c r="FN124" s="208"/>
      <c r="FO124" s="208"/>
      <c r="FP124" s="208"/>
      <c r="FQ124" s="208"/>
      <c r="FR124" s="208"/>
      <c r="FS124" s="208"/>
      <c r="FT124" s="208"/>
      <c r="FU124" s="208"/>
      <c r="FV124" s="208"/>
      <c r="FW124" s="208"/>
      <c r="FX124" s="208"/>
      <c r="FY124" s="208"/>
      <c r="FZ124" s="208"/>
      <c r="GA124" s="208"/>
      <c r="GB124" s="208"/>
      <c r="GC124" s="208"/>
      <c r="GD124" s="208"/>
      <c r="GE124" s="208"/>
      <c r="GF124" s="208"/>
      <c r="GG124" s="208"/>
      <c r="GH124" s="208"/>
      <c r="GI124" s="208"/>
      <c r="GJ124" s="208"/>
      <c r="GK124" s="208"/>
      <c r="GL124" s="208"/>
      <c r="GM124" s="208"/>
      <c r="GN124" s="208"/>
      <c r="GO124" s="208"/>
      <c r="GP124" s="208"/>
      <c r="GQ124" s="208"/>
      <c r="GR124" s="208"/>
      <c r="GS124" s="208"/>
      <c r="GT124" s="208"/>
      <c r="GU124" s="208"/>
      <c r="GV124" s="208"/>
      <c r="GW124" s="208"/>
      <c r="GX124" s="208"/>
      <c r="GY124" s="208"/>
      <c r="GZ124" s="208"/>
      <c r="HA124" s="208"/>
      <c r="HB124" s="208"/>
      <c r="HC124" s="208"/>
      <c r="HD124" s="208"/>
      <c r="HE124" s="208"/>
      <c r="HF124" s="208"/>
      <c r="HG124" s="208"/>
      <c r="HH124" s="208"/>
      <c r="HI124" s="208"/>
      <c r="HJ124" s="208"/>
      <c r="HK124" s="208"/>
      <c r="HL124" s="208"/>
      <c r="HM124" s="208"/>
      <c r="HN124" s="208"/>
      <c r="HO124" s="208"/>
      <c r="HP124" s="208"/>
      <c r="HQ124" s="208"/>
      <c r="HR124" s="208"/>
      <c r="HS124" s="208"/>
      <c r="HT124" s="208"/>
      <c r="HU124" s="208"/>
      <c r="HV124" s="208"/>
      <c r="HW124" s="208"/>
      <c r="HX124" s="208"/>
      <c r="HY124" s="208"/>
      <c r="HZ124" s="208"/>
      <c r="IA124" s="208"/>
      <c r="IB124" s="208"/>
      <c r="IC124" s="208"/>
      <c r="ID124" s="208"/>
      <c r="IE124" s="208"/>
      <c r="IF124" s="208"/>
      <c r="IG124" s="208"/>
      <c r="IH124" s="208"/>
      <c r="II124" s="208"/>
      <c r="IJ124" s="208"/>
      <c r="IK124" s="208"/>
      <c r="IL124" s="208"/>
      <c r="IM124" s="208"/>
      <c r="IN124" s="208"/>
      <c r="IO124" s="208"/>
      <c r="IP124" s="208"/>
      <c r="IQ124" s="208"/>
      <c r="IR124" s="208"/>
      <c r="IS124" s="208"/>
      <c r="IT124" s="208"/>
      <c r="IU124" s="208"/>
      <c r="IV124" s="208"/>
      <c r="IW124" s="208"/>
      <c r="IX124" s="208"/>
      <c r="IY124" s="208"/>
      <c r="IZ124" s="208"/>
      <c r="JA124" s="208"/>
      <c r="JB124" s="208"/>
      <c r="JC124" s="208"/>
      <c r="JD124" s="208"/>
      <c r="JE124" s="208"/>
      <c r="JF124" s="208"/>
      <c r="JG124" s="208"/>
      <c r="JH124" s="208"/>
      <c r="JI124" s="208"/>
      <c r="JJ124" s="208"/>
      <c r="JK124" s="208"/>
      <c r="JL124" s="208"/>
      <c r="JM124" s="208"/>
      <c r="JN124" s="208"/>
      <c r="JO124" s="208"/>
      <c r="JP124" s="208"/>
      <c r="JQ124" s="208"/>
      <c r="JR124" s="208"/>
      <c r="JS124" s="208"/>
      <c r="JT124" s="208"/>
      <c r="JU124" s="208"/>
      <c r="JV124" s="208"/>
      <c r="JW124" s="208"/>
      <c r="JX124" s="208"/>
      <c r="JY124" s="208"/>
      <c r="JZ124" s="208"/>
      <c r="KA124" s="208"/>
      <c r="KB124" s="208"/>
      <c r="KC124" s="208"/>
      <c r="KD124" s="208"/>
      <c r="KE124" s="208"/>
      <c r="KF124" s="208"/>
      <c r="KG124" s="208"/>
      <c r="KH124" s="208"/>
      <c r="KI124" s="208"/>
      <c r="KJ124" s="208"/>
      <c r="KK124" s="208"/>
      <c r="KL124" s="208"/>
      <c r="KM124" s="208"/>
      <c r="KN124" s="208"/>
      <c r="KO124" s="208"/>
      <c r="KP124" s="208"/>
      <c r="KQ124" s="208"/>
      <c r="KR124" s="208"/>
      <c r="KS124" s="208"/>
      <c r="KT124" s="208"/>
      <c r="KU124" s="208"/>
      <c r="KV124" s="208"/>
      <c r="KW124" s="208"/>
      <c r="KX124" s="208"/>
      <c r="KY124" s="208"/>
      <c r="KZ124" s="208"/>
      <c r="LA124" s="208"/>
      <c r="LB124" s="208"/>
      <c r="LC124" s="208"/>
      <c r="LD124" s="208"/>
      <c r="LE124" s="208"/>
      <c r="LF124" s="208"/>
      <c r="LG124" s="208"/>
      <c r="LH124" s="208"/>
      <c r="LI124" s="208"/>
      <c r="LJ124" s="208"/>
      <c r="LK124" s="208"/>
      <c r="LL124" s="208"/>
      <c r="LM124" s="208"/>
      <c r="LN124" s="208"/>
      <c r="LO124" s="208"/>
      <c r="LP124" s="208"/>
      <c r="LQ124" s="208"/>
      <c r="LR124" s="208"/>
      <c r="LS124" s="208"/>
      <c r="LT124" s="208"/>
      <c r="LU124" s="208"/>
      <c r="LV124" s="208"/>
      <c r="LW124" s="208"/>
      <c r="LX124" s="208"/>
      <c r="LY124" s="208"/>
      <c r="LZ124" s="208"/>
      <c r="MA124" s="208"/>
      <c r="MB124" s="208"/>
      <c r="MC124" s="208"/>
      <c r="MD124" s="208"/>
      <c r="ME124" s="208"/>
      <c r="MF124" s="208"/>
      <c r="MG124" s="208"/>
      <c r="MH124" s="208"/>
      <c r="MI124" s="208"/>
      <c r="MJ124" s="208"/>
      <c r="MK124" s="208"/>
      <c r="ML124" s="208"/>
      <c r="MM124" s="208"/>
      <c r="MN124" s="208"/>
      <c r="MO124" s="208"/>
      <c r="MP124" s="208"/>
      <c r="MQ124" s="208"/>
      <c r="MR124" s="208"/>
      <c r="MS124" s="208"/>
      <c r="MT124" s="208"/>
      <c r="MU124" s="208"/>
      <c r="MV124" s="208"/>
      <c r="MW124" s="208"/>
      <c r="MX124" s="208"/>
      <c r="MY124" s="208"/>
      <c r="MZ124" s="208"/>
      <c r="NA124" s="208"/>
      <c r="NB124" s="208"/>
      <c r="NC124" s="208"/>
      <c r="ND124" s="208"/>
      <c r="NE124" s="208"/>
      <c r="NF124" s="208"/>
      <c r="NG124" s="208"/>
      <c r="NH124" s="208"/>
      <c r="NI124" s="208"/>
      <c r="NJ124" s="208"/>
      <c r="NK124" s="208"/>
      <c r="NL124" s="208"/>
      <c r="NM124" s="208"/>
      <c r="NN124" s="208"/>
      <c r="NO124" s="208"/>
      <c r="NP124" s="208"/>
      <c r="NQ124" s="208"/>
      <c r="NR124" s="208"/>
      <c r="NS124" s="208"/>
      <c r="NT124" s="208"/>
      <c r="NU124" s="208"/>
      <c r="NV124" s="208"/>
      <c r="NW124" s="208"/>
      <c r="NX124" s="208"/>
      <c r="NY124" s="208"/>
      <c r="NZ124" s="208"/>
      <c r="OA124" s="208"/>
      <c r="OB124" s="208"/>
      <c r="OC124" s="208"/>
      <c r="OD124" s="208"/>
      <c r="OE124" s="208"/>
      <c r="OF124" s="208"/>
      <c r="OG124" s="208"/>
      <c r="OH124" s="208"/>
      <c r="OI124" s="208"/>
      <c r="OJ124" s="208"/>
      <c r="OK124" s="208"/>
      <c r="OL124" s="208"/>
      <c r="OM124" s="208"/>
      <c r="ON124" s="208"/>
      <c r="OO124" s="208"/>
      <c r="OP124" s="208"/>
      <c r="OQ124" s="208"/>
      <c r="OR124" s="208"/>
      <c r="OS124" s="208"/>
      <c r="OT124" s="208"/>
      <c r="OU124" s="208"/>
      <c r="OV124" s="208"/>
      <c r="OW124" s="208"/>
      <c r="OX124" s="208"/>
      <c r="OY124" s="208"/>
      <c r="OZ124" s="208"/>
      <c r="PA124" s="208"/>
      <c r="PB124" s="208"/>
      <c r="PC124" s="208"/>
      <c r="PD124" s="208"/>
      <c r="PE124" s="208"/>
      <c r="PF124" s="208"/>
      <c r="PG124" s="208"/>
      <c r="PH124" s="208"/>
      <c r="PI124" s="208"/>
      <c r="PJ124" s="208"/>
      <c r="PK124" s="208"/>
      <c r="PL124" s="208"/>
      <c r="PM124" s="208"/>
      <c r="PN124" s="208"/>
      <c r="PO124" s="208"/>
      <c r="PP124" s="208"/>
      <c r="PQ124" s="208"/>
      <c r="PR124" s="208"/>
      <c r="PS124" s="208"/>
      <c r="PT124" s="208"/>
    </row>
    <row r="125" spans="1:436" s="201" customFormat="1" ht="30.95">
      <c r="A125" s="197"/>
      <c r="B125" s="193" t="s">
        <v>386</v>
      </c>
      <c r="C125" s="207" t="s">
        <v>387</v>
      </c>
      <c r="D125" s="193"/>
      <c r="E125" s="207"/>
      <c r="F125" s="191"/>
      <c r="G125" s="191"/>
      <c r="H125" s="189"/>
      <c r="I125" s="196" t="s">
        <v>388</v>
      </c>
      <c r="J125" s="209" t="s">
        <v>405</v>
      </c>
      <c r="K125" s="193"/>
      <c r="L125" s="208"/>
      <c r="M125" s="208"/>
      <c r="N125" s="208"/>
      <c r="O125" s="208"/>
      <c r="P125" s="208"/>
      <c r="Q125" s="208"/>
      <c r="R125" s="208"/>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c r="BE125" s="208"/>
      <c r="BF125" s="208"/>
      <c r="BG125" s="208"/>
      <c r="BH125" s="208"/>
      <c r="BI125" s="208"/>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c r="CY125" s="208"/>
      <c r="CZ125" s="208"/>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08"/>
      <c r="DW125" s="208"/>
      <c r="DX125" s="208"/>
      <c r="DY125" s="208"/>
      <c r="DZ125" s="208"/>
      <c r="EA125" s="208"/>
      <c r="EB125" s="208"/>
      <c r="EC125" s="208"/>
      <c r="ED125" s="208"/>
      <c r="EE125" s="208"/>
      <c r="EF125" s="208"/>
      <c r="EG125" s="208"/>
      <c r="EH125" s="208"/>
      <c r="EI125" s="208"/>
      <c r="EJ125" s="208"/>
      <c r="EK125" s="208"/>
      <c r="EL125" s="208"/>
      <c r="EM125" s="208"/>
      <c r="EN125" s="208"/>
      <c r="EO125" s="208"/>
      <c r="EP125" s="208"/>
      <c r="EQ125" s="208"/>
      <c r="ER125" s="208"/>
      <c r="ES125" s="208"/>
      <c r="ET125" s="208"/>
      <c r="EU125" s="208"/>
      <c r="EV125" s="208"/>
      <c r="EW125" s="208"/>
      <c r="EX125" s="208"/>
      <c r="EY125" s="208"/>
      <c r="EZ125" s="208"/>
      <c r="FA125" s="208"/>
      <c r="FB125" s="208"/>
      <c r="FC125" s="208"/>
      <c r="FD125" s="208"/>
      <c r="FE125" s="208"/>
      <c r="FF125" s="208"/>
      <c r="FG125" s="208"/>
      <c r="FH125" s="208"/>
      <c r="FI125" s="208"/>
      <c r="FJ125" s="208"/>
      <c r="FK125" s="208"/>
      <c r="FL125" s="208"/>
      <c r="FM125" s="208"/>
      <c r="FN125" s="208"/>
      <c r="FO125" s="208"/>
      <c r="FP125" s="208"/>
      <c r="FQ125" s="208"/>
      <c r="FR125" s="208"/>
      <c r="FS125" s="208"/>
      <c r="FT125" s="208"/>
      <c r="FU125" s="208"/>
      <c r="FV125" s="208"/>
      <c r="FW125" s="208"/>
      <c r="FX125" s="208"/>
      <c r="FY125" s="208"/>
      <c r="FZ125" s="208"/>
      <c r="GA125" s="208"/>
      <c r="GB125" s="208"/>
      <c r="GC125" s="208"/>
      <c r="GD125" s="208"/>
      <c r="GE125" s="208"/>
      <c r="GF125" s="208"/>
      <c r="GG125" s="208"/>
      <c r="GH125" s="208"/>
      <c r="GI125" s="208"/>
      <c r="GJ125" s="208"/>
      <c r="GK125" s="208"/>
      <c r="GL125" s="208"/>
      <c r="GM125" s="208"/>
      <c r="GN125" s="208"/>
      <c r="GO125" s="208"/>
      <c r="GP125" s="208"/>
      <c r="GQ125" s="208"/>
      <c r="GR125" s="208"/>
      <c r="GS125" s="208"/>
      <c r="GT125" s="208"/>
      <c r="GU125" s="208"/>
      <c r="GV125" s="208"/>
      <c r="GW125" s="208"/>
      <c r="GX125" s="208"/>
      <c r="GY125" s="208"/>
      <c r="GZ125" s="208"/>
      <c r="HA125" s="208"/>
      <c r="HB125" s="208"/>
      <c r="HC125" s="208"/>
      <c r="HD125" s="208"/>
      <c r="HE125" s="208"/>
      <c r="HF125" s="208"/>
      <c r="HG125" s="208"/>
      <c r="HH125" s="208"/>
      <c r="HI125" s="208"/>
      <c r="HJ125" s="208"/>
      <c r="HK125" s="208"/>
      <c r="HL125" s="208"/>
      <c r="HM125" s="208"/>
      <c r="HN125" s="208"/>
      <c r="HO125" s="208"/>
      <c r="HP125" s="208"/>
      <c r="HQ125" s="208"/>
      <c r="HR125" s="208"/>
      <c r="HS125" s="208"/>
      <c r="HT125" s="208"/>
      <c r="HU125" s="208"/>
      <c r="HV125" s="208"/>
      <c r="HW125" s="208"/>
      <c r="HX125" s="208"/>
      <c r="HY125" s="208"/>
      <c r="HZ125" s="208"/>
      <c r="IA125" s="208"/>
      <c r="IB125" s="208"/>
      <c r="IC125" s="208"/>
      <c r="ID125" s="208"/>
      <c r="IE125" s="208"/>
      <c r="IF125" s="208"/>
      <c r="IG125" s="208"/>
      <c r="IH125" s="208"/>
      <c r="II125" s="208"/>
      <c r="IJ125" s="208"/>
      <c r="IK125" s="208"/>
      <c r="IL125" s="208"/>
      <c r="IM125" s="208"/>
      <c r="IN125" s="208"/>
      <c r="IO125" s="208"/>
      <c r="IP125" s="208"/>
      <c r="IQ125" s="208"/>
      <c r="IR125" s="208"/>
      <c r="IS125" s="208"/>
      <c r="IT125" s="208"/>
      <c r="IU125" s="208"/>
      <c r="IV125" s="208"/>
      <c r="IW125" s="208"/>
      <c r="IX125" s="208"/>
      <c r="IY125" s="208"/>
      <c r="IZ125" s="208"/>
      <c r="JA125" s="208"/>
      <c r="JB125" s="208"/>
      <c r="JC125" s="208"/>
      <c r="JD125" s="208"/>
      <c r="JE125" s="208"/>
      <c r="JF125" s="208"/>
      <c r="JG125" s="208"/>
      <c r="JH125" s="208"/>
      <c r="JI125" s="208"/>
      <c r="JJ125" s="208"/>
      <c r="JK125" s="208"/>
      <c r="JL125" s="208"/>
      <c r="JM125" s="208"/>
      <c r="JN125" s="208"/>
      <c r="JO125" s="208"/>
      <c r="JP125" s="208"/>
      <c r="JQ125" s="208"/>
      <c r="JR125" s="208"/>
      <c r="JS125" s="208"/>
      <c r="JT125" s="208"/>
      <c r="JU125" s="208"/>
      <c r="JV125" s="208"/>
      <c r="JW125" s="208"/>
      <c r="JX125" s="208"/>
      <c r="JY125" s="208"/>
      <c r="JZ125" s="208"/>
      <c r="KA125" s="208"/>
      <c r="KB125" s="208"/>
      <c r="KC125" s="208"/>
      <c r="KD125" s="208"/>
      <c r="KE125" s="208"/>
      <c r="KF125" s="208"/>
      <c r="KG125" s="208"/>
      <c r="KH125" s="208"/>
      <c r="KI125" s="208"/>
      <c r="KJ125" s="208"/>
      <c r="KK125" s="208"/>
      <c r="KL125" s="208"/>
      <c r="KM125" s="208"/>
      <c r="KN125" s="208"/>
      <c r="KO125" s="208"/>
      <c r="KP125" s="208"/>
      <c r="KQ125" s="208"/>
      <c r="KR125" s="208"/>
      <c r="KS125" s="208"/>
      <c r="KT125" s="208"/>
      <c r="KU125" s="208"/>
      <c r="KV125" s="208"/>
      <c r="KW125" s="208"/>
      <c r="KX125" s="208"/>
      <c r="KY125" s="208"/>
      <c r="KZ125" s="208"/>
      <c r="LA125" s="208"/>
      <c r="LB125" s="208"/>
      <c r="LC125" s="208"/>
      <c r="LD125" s="208"/>
      <c r="LE125" s="208"/>
      <c r="LF125" s="208"/>
      <c r="LG125" s="208"/>
      <c r="LH125" s="208"/>
      <c r="LI125" s="208"/>
      <c r="LJ125" s="208"/>
      <c r="LK125" s="208"/>
      <c r="LL125" s="208"/>
      <c r="LM125" s="208"/>
      <c r="LN125" s="208"/>
      <c r="LO125" s="208"/>
      <c r="LP125" s="208"/>
      <c r="LQ125" s="208"/>
      <c r="LR125" s="208"/>
      <c r="LS125" s="208"/>
      <c r="LT125" s="208"/>
      <c r="LU125" s="208"/>
      <c r="LV125" s="208"/>
      <c r="LW125" s="208"/>
      <c r="LX125" s="208"/>
      <c r="LY125" s="208"/>
      <c r="LZ125" s="208"/>
      <c r="MA125" s="208"/>
      <c r="MB125" s="208"/>
      <c r="MC125" s="208"/>
      <c r="MD125" s="208"/>
      <c r="ME125" s="208"/>
      <c r="MF125" s="208"/>
      <c r="MG125" s="208"/>
      <c r="MH125" s="208"/>
      <c r="MI125" s="208"/>
      <c r="MJ125" s="208"/>
      <c r="MK125" s="208"/>
      <c r="ML125" s="208"/>
      <c r="MM125" s="208"/>
      <c r="MN125" s="208"/>
      <c r="MO125" s="208"/>
      <c r="MP125" s="208"/>
      <c r="MQ125" s="208"/>
      <c r="MR125" s="208"/>
      <c r="MS125" s="208"/>
      <c r="MT125" s="208"/>
      <c r="MU125" s="208"/>
      <c r="MV125" s="208"/>
      <c r="MW125" s="208"/>
      <c r="MX125" s="208"/>
      <c r="MY125" s="208"/>
      <c r="MZ125" s="208"/>
      <c r="NA125" s="208"/>
      <c r="NB125" s="208"/>
      <c r="NC125" s="208"/>
      <c r="ND125" s="208"/>
      <c r="NE125" s="208"/>
      <c r="NF125" s="208"/>
      <c r="NG125" s="208"/>
      <c r="NH125" s="208"/>
      <c r="NI125" s="208"/>
      <c r="NJ125" s="208"/>
      <c r="NK125" s="208"/>
      <c r="NL125" s="208"/>
      <c r="NM125" s="208"/>
      <c r="NN125" s="208"/>
      <c r="NO125" s="208"/>
      <c r="NP125" s="208"/>
      <c r="NQ125" s="208"/>
      <c r="NR125" s="208"/>
      <c r="NS125" s="208"/>
      <c r="NT125" s="208"/>
      <c r="NU125" s="208"/>
      <c r="NV125" s="208"/>
      <c r="NW125" s="208"/>
      <c r="NX125" s="208"/>
      <c r="NY125" s="208"/>
      <c r="NZ125" s="208"/>
      <c r="OA125" s="208"/>
      <c r="OB125" s="208"/>
      <c r="OC125" s="208"/>
      <c r="OD125" s="208"/>
      <c r="OE125" s="208"/>
      <c r="OF125" s="208"/>
      <c r="OG125" s="208"/>
      <c r="OH125" s="208"/>
      <c r="OI125" s="208"/>
      <c r="OJ125" s="208"/>
      <c r="OK125" s="208"/>
      <c r="OL125" s="208"/>
      <c r="OM125" s="208"/>
      <c r="ON125" s="208"/>
      <c r="OO125" s="208"/>
      <c r="OP125" s="208"/>
      <c r="OQ125" s="208"/>
      <c r="OR125" s="208"/>
      <c r="OS125" s="208"/>
      <c r="OT125" s="208"/>
      <c r="OU125" s="208"/>
      <c r="OV125" s="208"/>
      <c r="OW125" s="208"/>
      <c r="OX125" s="208"/>
      <c r="OY125" s="208"/>
      <c r="OZ125" s="208"/>
      <c r="PA125" s="208"/>
      <c r="PB125" s="208"/>
      <c r="PC125" s="208"/>
      <c r="PD125" s="208"/>
      <c r="PE125" s="208"/>
      <c r="PF125" s="208"/>
      <c r="PG125" s="208"/>
      <c r="PH125" s="208"/>
      <c r="PI125" s="208"/>
      <c r="PJ125" s="208"/>
      <c r="PK125" s="208"/>
      <c r="PL125" s="208"/>
      <c r="PM125" s="208"/>
      <c r="PN125" s="208"/>
      <c r="PO125" s="208"/>
      <c r="PP125" s="208"/>
      <c r="PQ125" s="208"/>
      <c r="PR125" s="208"/>
      <c r="PS125" s="208"/>
      <c r="PT125" s="208"/>
    </row>
    <row r="126" spans="1:436" s="201" customFormat="1" ht="30.95">
      <c r="A126" s="197"/>
      <c r="B126" s="193" t="s">
        <v>391</v>
      </c>
      <c r="C126" s="207" t="s">
        <v>387</v>
      </c>
      <c r="D126" s="193"/>
      <c r="E126" s="207"/>
      <c r="F126" s="191"/>
      <c r="G126" s="191"/>
      <c r="H126" s="189"/>
      <c r="I126" s="196" t="s">
        <v>388</v>
      </c>
      <c r="J126" s="209" t="s">
        <v>392</v>
      </c>
      <c r="K126" s="193"/>
      <c r="L126" s="208"/>
      <c r="M126" s="208"/>
      <c r="N126" s="208"/>
      <c r="O126" s="208"/>
      <c r="P126" s="208"/>
      <c r="Q126" s="208"/>
      <c r="R126" s="208"/>
      <c r="S126" s="208"/>
      <c r="T126" s="208"/>
      <c r="U126" s="208"/>
      <c r="V126" s="208"/>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c r="BE126" s="208"/>
      <c r="BF126" s="208"/>
      <c r="BG126" s="208"/>
      <c r="BH126" s="208"/>
      <c r="BI126" s="208"/>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c r="CY126" s="208"/>
      <c r="CZ126" s="208"/>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08"/>
      <c r="DW126" s="208"/>
      <c r="DX126" s="208"/>
      <c r="DY126" s="208"/>
      <c r="DZ126" s="208"/>
      <c r="EA126" s="208"/>
      <c r="EB126" s="208"/>
      <c r="EC126" s="208"/>
      <c r="ED126" s="208"/>
      <c r="EE126" s="208"/>
      <c r="EF126" s="208"/>
      <c r="EG126" s="208"/>
      <c r="EH126" s="208"/>
      <c r="EI126" s="208"/>
      <c r="EJ126" s="208"/>
      <c r="EK126" s="208"/>
      <c r="EL126" s="208"/>
      <c r="EM126" s="208"/>
      <c r="EN126" s="208"/>
      <c r="EO126" s="208"/>
      <c r="EP126" s="208"/>
      <c r="EQ126" s="208"/>
      <c r="ER126" s="208"/>
      <c r="ES126" s="208"/>
      <c r="ET126" s="208"/>
      <c r="EU126" s="208"/>
      <c r="EV126" s="208"/>
      <c r="EW126" s="208"/>
      <c r="EX126" s="208"/>
      <c r="EY126" s="208"/>
      <c r="EZ126" s="208"/>
      <c r="FA126" s="208"/>
      <c r="FB126" s="208"/>
      <c r="FC126" s="208"/>
      <c r="FD126" s="208"/>
      <c r="FE126" s="208"/>
      <c r="FF126" s="208"/>
      <c r="FG126" s="208"/>
      <c r="FH126" s="208"/>
      <c r="FI126" s="208"/>
      <c r="FJ126" s="208"/>
      <c r="FK126" s="208"/>
      <c r="FL126" s="208"/>
      <c r="FM126" s="208"/>
      <c r="FN126" s="208"/>
      <c r="FO126" s="208"/>
      <c r="FP126" s="208"/>
      <c r="FQ126" s="208"/>
      <c r="FR126" s="208"/>
      <c r="FS126" s="208"/>
      <c r="FT126" s="208"/>
      <c r="FU126" s="208"/>
      <c r="FV126" s="208"/>
      <c r="FW126" s="208"/>
      <c r="FX126" s="208"/>
      <c r="FY126" s="208"/>
      <c r="FZ126" s="208"/>
      <c r="GA126" s="208"/>
      <c r="GB126" s="208"/>
      <c r="GC126" s="208"/>
      <c r="GD126" s="208"/>
      <c r="GE126" s="208"/>
      <c r="GF126" s="208"/>
      <c r="GG126" s="208"/>
      <c r="GH126" s="208"/>
      <c r="GI126" s="208"/>
      <c r="GJ126" s="208"/>
      <c r="GK126" s="208"/>
      <c r="GL126" s="208"/>
      <c r="GM126" s="208"/>
      <c r="GN126" s="208"/>
      <c r="GO126" s="208"/>
      <c r="GP126" s="208"/>
      <c r="GQ126" s="208"/>
      <c r="GR126" s="208"/>
      <c r="GS126" s="208"/>
      <c r="GT126" s="208"/>
      <c r="GU126" s="208"/>
      <c r="GV126" s="208"/>
      <c r="GW126" s="208"/>
      <c r="GX126" s="208"/>
      <c r="GY126" s="208"/>
      <c r="GZ126" s="208"/>
      <c r="HA126" s="208"/>
      <c r="HB126" s="208"/>
      <c r="HC126" s="208"/>
      <c r="HD126" s="208"/>
      <c r="HE126" s="208"/>
      <c r="HF126" s="208"/>
      <c r="HG126" s="208"/>
      <c r="HH126" s="208"/>
      <c r="HI126" s="208"/>
      <c r="HJ126" s="208"/>
      <c r="HK126" s="208"/>
      <c r="HL126" s="208"/>
      <c r="HM126" s="208"/>
      <c r="HN126" s="208"/>
      <c r="HO126" s="208"/>
      <c r="HP126" s="208"/>
      <c r="HQ126" s="208"/>
      <c r="HR126" s="208"/>
      <c r="HS126" s="208"/>
      <c r="HT126" s="208"/>
      <c r="HU126" s="208"/>
      <c r="HV126" s="208"/>
      <c r="HW126" s="208"/>
      <c r="HX126" s="208"/>
      <c r="HY126" s="208"/>
      <c r="HZ126" s="208"/>
      <c r="IA126" s="208"/>
      <c r="IB126" s="208"/>
      <c r="IC126" s="208"/>
      <c r="ID126" s="208"/>
      <c r="IE126" s="208"/>
      <c r="IF126" s="208"/>
      <c r="IG126" s="208"/>
      <c r="IH126" s="208"/>
      <c r="II126" s="208"/>
      <c r="IJ126" s="208"/>
      <c r="IK126" s="208"/>
      <c r="IL126" s="208"/>
      <c r="IM126" s="208"/>
      <c r="IN126" s="208"/>
      <c r="IO126" s="208"/>
      <c r="IP126" s="208"/>
      <c r="IQ126" s="208"/>
      <c r="IR126" s="208"/>
      <c r="IS126" s="208"/>
      <c r="IT126" s="208"/>
      <c r="IU126" s="208"/>
      <c r="IV126" s="208"/>
      <c r="IW126" s="208"/>
      <c r="IX126" s="208"/>
      <c r="IY126" s="208"/>
      <c r="IZ126" s="208"/>
      <c r="JA126" s="208"/>
      <c r="JB126" s="208"/>
      <c r="JC126" s="208"/>
      <c r="JD126" s="208"/>
      <c r="JE126" s="208"/>
      <c r="JF126" s="208"/>
      <c r="JG126" s="208"/>
      <c r="JH126" s="208"/>
      <c r="JI126" s="208"/>
      <c r="JJ126" s="208"/>
      <c r="JK126" s="208"/>
      <c r="JL126" s="208"/>
      <c r="JM126" s="208"/>
      <c r="JN126" s="208"/>
      <c r="JO126" s="208"/>
      <c r="JP126" s="208"/>
      <c r="JQ126" s="208"/>
      <c r="JR126" s="208"/>
      <c r="JS126" s="208"/>
      <c r="JT126" s="208"/>
      <c r="JU126" s="208"/>
      <c r="JV126" s="208"/>
      <c r="JW126" s="208"/>
      <c r="JX126" s="208"/>
      <c r="JY126" s="208"/>
      <c r="JZ126" s="208"/>
      <c r="KA126" s="208"/>
      <c r="KB126" s="208"/>
      <c r="KC126" s="208"/>
      <c r="KD126" s="208"/>
      <c r="KE126" s="208"/>
      <c r="KF126" s="208"/>
      <c r="KG126" s="208"/>
      <c r="KH126" s="208"/>
      <c r="KI126" s="208"/>
      <c r="KJ126" s="208"/>
      <c r="KK126" s="208"/>
      <c r="KL126" s="208"/>
      <c r="KM126" s="208"/>
      <c r="KN126" s="208"/>
      <c r="KO126" s="208"/>
      <c r="KP126" s="208"/>
      <c r="KQ126" s="208"/>
      <c r="KR126" s="208"/>
      <c r="KS126" s="208"/>
      <c r="KT126" s="208"/>
      <c r="KU126" s="208"/>
      <c r="KV126" s="208"/>
      <c r="KW126" s="208"/>
      <c r="KX126" s="208"/>
      <c r="KY126" s="208"/>
      <c r="KZ126" s="208"/>
      <c r="LA126" s="208"/>
      <c r="LB126" s="208"/>
      <c r="LC126" s="208"/>
      <c r="LD126" s="208"/>
      <c r="LE126" s="208"/>
      <c r="LF126" s="208"/>
      <c r="LG126" s="208"/>
      <c r="LH126" s="208"/>
      <c r="LI126" s="208"/>
      <c r="LJ126" s="208"/>
      <c r="LK126" s="208"/>
      <c r="LL126" s="208"/>
      <c r="LM126" s="208"/>
      <c r="LN126" s="208"/>
      <c r="LO126" s="208"/>
      <c r="LP126" s="208"/>
      <c r="LQ126" s="208"/>
      <c r="LR126" s="208"/>
      <c r="LS126" s="208"/>
      <c r="LT126" s="208"/>
      <c r="LU126" s="208"/>
      <c r="LV126" s="208"/>
      <c r="LW126" s="208"/>
      <c r="LX126" s="208"/>
      <c r="LY126" s="208"/>
      <c r="LZ126" s="208"/>
      <c r="MA126" s="208"/>
      <c r="MB126" s="208"/>
      <c r="MC126" s="208"/>
      <c r="MD126" s="208"/>
      <c r="ME126" s="208"/>
      <c r="MF126" s="208"/>
      <c r="MG126" s="208"/>
      <c r="MH126" s="208"/>
      <c r="MI126" s="208"/>
      <c r="MJ126" s="208"/>
      <c r="MK126" s="208"/>
      <c r="ML126" s="208"/>
      <c r="MM126" s="208"/>
      <c r="MN126" s="208"/>
      <c r="MO126" s="208"/>
      <c r="MP126" s="208"/>
      <c r="MQ126" s="208"/>
      <c r="MR126" s="208"/>
      <c r="MS126" s="208"/>
      <c r="MT126" s="208"/>
      <c r="MU126" s="208"/>
      <c r="MV126" s="208"/>
      <c r="MW126" s="208"/>
      <c r="MX126" s="208"/>
      <c r="MY126" s="208"/>
      <c r="MZ126" s="208"/>
      <c r="NA126" s="208"/>
      <c r="NB126" s="208"/>
      <c r="NC126" s="208"/>
      <c r="ND126" s="208"/>
      <c r="NE126" s="208"/>
      <c r="NF126" s="208"/>
      <c r="NG126" s="208"/>
      <c r="NH126" s="208"/>
      <c r="NI126" s="208"/>
      <c r="NJ126" s="208"/>
      <c r="NK126" s="208"/>
      <c r="NL126" s="208"/>
      <c r="NM126" s="208"/>
      <c r="NN126" s="208"/>
      <c r="NO126" s="208"/>
      <c r="NP126" s="208"/>
      <c r="NQ126" s="208"/>
      <c r="NR126" s="208"/>
      <c r="NS126" s="208"/>
      <c r="NT126" s="208"/>
      <c r="NU126" s="208"/>
      <c r="NV126" s="208"/>
      <c r="NW126" s="208"/>
      <c r="NX126" s="208"/>
      <c r="NY126" s="208"/>
      <c r="NZ126" s="208"/>
      <c r="OA126" s="208"/>
      <c r="OB126" s="208"/>
      <c r="OC126" s="208"/>
      <c r="OD126" s="208"/>
      <c r="OE126" s="208"/>
      <c r="OF126" s="208"/>
      <c r="OG126" s="208"/>
      <c r="OH126" s="208"/>
      <c r="OI126" s="208"/>
      <c r="OJ126" s="208"/>
      <c r="OK126" s="208"/>
      <c r="OL126" s="208"/>
      <c r="OM126" s="208"/>
      <c r="ON126" s="208"/>
      <c r="OO126" s="208"/>
      <c r="OP126" s="208"/>
      <c r="OQ126" s="208"/>
      <c r="OR126" s="208"/>
      <c r="OS126" s="208"/>
      <c r="OT126" s="208"/>
      <c r="OU126" s="208"/>
      <c r="OV126" s="208"/>
      <c r="OW126" s="208"/>
      <c r="OX126" s="208"/>
      <c r="OY126" s="208"/>
      <c r="OZ126" s="208"/>
      <c r="PA126" s="208"/>
      <c r="PB126" s="208"/>
      <c r="PC126" s="208"/>
      <c r="PD126" s="208"/>
      <c r="PE126" s="208"/>
      <c r="PF126" s="208"/>
      <c r="PG126" s="208"/>
      <c r="PH126" s="208"/>
      <c r="PI126" s="208"/>
      <c r="PJ126" s="208"/>
      <c r="PK126" s="208"/>
      <c r="PL126" s="208"/>
      <c r="PM126" s="208"/>
      <c r="PN126" s="208"/>
      <c r="PO126" s="208"/>
      <c r="PP126" s="208"/>
      <c r="PQ126" s="208"/>
      <c r="PR126" s="208"/>
      <c r="PS126" s="208"/>
      <c r="PT126" s="208"/>
    </row>
    <row r="127" spans="1:436" s="201" customFormat="1" ht="108.6">
      <c r="A127" s="197"/>
      <c r="B127" s="193" t="s">
        <v>393</v>
      </c>
      <c r="C127" s="207" t="s">
        <v>387</v>
      </c>
      <c r="D127" s="193"/>
      <c r="E127" s="207"/>
      <c r="F127" s="191"/>
      <c r="G127" s="191"/>
      <c r="H127" s="189"/>
      <c r="I127" s="196" t="s">
        <v>394</v>
      </c>
      <c r="J127" s="209" t="s">
        <v>395</v>
      </c>
      <c r="K127" s="193"/>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c r="BI127" s="208"/>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c r="CY127" s="208"/>
      <c r="CZ127" s="208"/>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08"/>
      <c r="EJ127" s="208"/>
      <c r="EK127" s="208"/>
      <c r="EL127" s="208"/>
      <c r="EM127" s="208"/>
      <c r="EN127" s="208"/>
      <c r="EO127" s="208"/>
      <c r="EP127" s="208"/>
      <c r="EQ127" s="208"/>
      <c r="ER127" s="208"/>
      <c r="ES127" s="208"/>
      <c r="ET127" s="208"/>
      <c r="EU127" s="208"/>
      <c r="EV127" s="208"/>
      <c r="EW127" s="208"/>
      <c r="EX127" s="208"/>
      <c r="EY127" s="208"/>
      <c r="EZ127" s="208"/>
      <c r="FA127" s="208"/>
      <c r="FB127" s="208"/>
      <c r="FC127" s="208"/>
      <c r="FD127" s="208"/>
      <c r="FE127" s="208"/>
      <c r="FF127" s="208"/>
      <c r="FG127" s="208"/>
      <c r="FH127" s="208"/>
      <c r="FI127" s="208"/>
      <c r="FJ127" s="208"/>
      <c r="FK127" s="208"/>
      <c r="FL127" s="208"/>
      <c r="FM127" s="208"/>
      <c r="FN127" s="208"/>
      <c r="FO127" s="208"/>
      <c r="FP127" s="208"/>
      <c r="FQ127" s="208"/>
      <c r="FR127" s="208"/>
      <c r="FS127" s="208"/>
      <c r="FT127" s="208"/>
      <c r="FU127" s="208"/>
      <c r="FV127" s="208"/>
      <c r="FW127" s="208"/>
      <c r="FX127" s="208"/>
      <c r="FY127" s="208"/>
      <c r="FZ127" s="208"/>
      <c r="GA127" s="208"/>
      <c r="GB127" s="208"/>
      <c r="GC127" s="208"/>
      <c r="GD127" s="208"/>
      <c r="GE127" s="208"/>
      <c r="GF127" s="208"/>
      <c r="GG127" s="208"/>
      <c r="GH127" s="208"/>
      <c r="GI127" s="208"/>
      <c r="GJ127" s="208"/>
      <c r="GK127" s="208"/>
      <c r="GL127" s="208"/>
      <c r="GM127" s="208"/>
      <c r="GN127" s="208"/>
      <c r="GO127" s="208"/>
      <c r="GP127" s="208"/>
      <c r="GQ127" s="208"/>
      <c r="GR127" s="208"/>
      <c r="GS127" s="208"/>
      <c r="GT127" s="208"/>
      <c r="GU127" s="208"/>
      <c r="GV127" s="208"/>
      <c r="GW127" s="208"/>
      <c r="GX127" s="208"/>
      <c r="GY127" s="208"/>
      <c r="GZ127" s="208"/>
      <c r="HA127" s="208"/>
      <c r="HB127" s="208"/>
      <c r="HC127" s="208"/>
      <c r="HD127" s="208"/>
      <c r="HE127" s="208"/>
      <c r="HF127" s="208"/>
      <c r="HG127" s="208"/>
      <c r="HH127" s="208"/>
      <c r="HI127" s="208"/>
      <c r="HJ127" s="208"/>
      <c r="HK127" s="208"/>
      <c r="HL127" s="208"/>
      <c r="HM127" s="208"/>
      <c r="HN127" s="208"/>
      <c r="HO127" s="208"/>
      <c r="HP127" s="208"/>
      <c r="HQ127" s="208"/>
      <c r="HR127" s="208"/>
      <c r="HS127" s="208"/>
      <c r="HT127" s="208"/>
      <c r="HU127" s="208"/>
      <c r="HV127" s="208"/>
      <c r="HW127" s="208"/>
      <c r="HX127" s="208"/>
      <c r="HY127" s="208"/>
      <c r="HZ127" s="208"/>
      <c r="IA127" s="208"/>
      <c r="IB127" s="208"/>
      <c r="IC127" s="208"/>
      <c r="ID127" s="208"/>
      <c r="IE127" s="208"/>
      <c r="IF127" s="208"/>
      <c r="IG127" s="208"/>
      <c r="IH127" s="208"/>
      <c r="II127" s="208"/>
      <c r="IJ127" s="208"/>
      <c r="IK127" s="208"/>
      <c r="IL127" s="208"/>
      <c r="IM127" s="208"/>
      <c r="IN127" s="208"/>
      <c r="IO127" s="208"/>
      <c r="IP127" s="208"/>
      <c r="IQ127" s="208"/>
      <c r="IR127" s="208"/>
      <c r="IS127" s="208"/>
      <c r="IT127" s="208"/>
      <c r="IU127" s="208"/>
      <c r="IV127" s="208"/>
      <c r="IW127" s="208"/>
      <c r="IX127" s="208"/>
      <c r="IY127" s="208"/>
      <c r="IZ127" s="208"/>
      <c r="JA127" s="208"/>
      <c r="JB127" s="208"/>
      <c r="JC127" s="208"/>
      <c r="JD127" s="208"/>
      <c r="JE127" s="208"/>
      <c r="JF127" s="208"/>
      <c r="JG127" s="208"/>
      <c r="JH127" s="208"/>
      <c r="JI127" s="208"/>
      <c r="JJ127" s="208"/>
      <c r="JK127" s="208"/>
      <c r="JL127" s="208"/>
      <c r="JM127" s="208"/>
      <c r="JN127" s="208"/>
      <c r="JO127" s="208"/>
      <c r="JP127" s="208"/>
      <c r="JQ127" s="208"/>
      <c r="JR127" s="208"/>
      <c r="JS127" s="208"/>
      <c r="JT127" s="208"/>
      <c r="JU127" s="208"/>
      <c r="JV127" s="208"/>
      <c r="JW127" s="208"/>
      <c r="JX127" s="208"/>
      <c r="JY127" s="208"/>
      <c r="JZ127" s="208"/>
      <c r="KA127" s="208"/>
      <c r="KB127" s="208"/>
      <c r="KC127" s="208"/>
      <c r="KD127" s="208"/>
      <c r="KE127" s="208"/>
      <c r="KF127" s="208"/>
      <c r="KG127" s="208"/>
      <c r="KH127" s="208"/>
      <c r="KI127" s="208"/>
      <c r="KJ127" s="208"/>
      <c r="KK127" s="208"/>
      <c r="KL127" s="208"/>
      <c r="KM127" s="208"/>
      <c r="KN127" s="208"/>
      <c r="KO127" s="208"/>
      <c r="KP127" s="208"/>
      <c r="KQ127" s="208"/>
      <c r="KR127" s="208"/>
      <c r="KS127" s="208"/>
      <c r="KT127" s="208"/>
      <c r="KU127" s="208"/>
      <c r="KV127" s="208"/>
      <c r="KW127" s="208"/>
      <c r="KX127" s="208"/>
      <c r="KY127" s="208"/>
      <c r="KZ127" s="208"/>
      <c r="LA127" s="208"/>
      <c r="LB127" s="208"/>
      <c r="LC127" s="208"/>
      <c r="LD127" s="208"/>
      <c r="LE127" s="208"/>
      <c r="LF127" s="208"/>
      <c r="LG127" s="208"/>
      <c r="LH127" s="208"/>
      <c r="LI127" s="208"/>
      <c r="LJ127" s="208"/>
      <c r="LK127" s="208"/>
      <c r="LL127" s="208"/>
      <c r="LM127" s="208"/>
      <c r="LN127" s="208"/>
      <c r="LO127" s="208"/>
      <c r="LP127" s="208"/>
      <c r="LQ127" s="208"/>
      <c r="LR127" s="208"/>
      <c r="LS127" s="208"/>
      <c r="LT127" s="208"/>
      <c r="LU127" s="208"/>
      <c r="LV127" s="208"/>
      <c r="LW127" s="208"/>
      <c r="LX127" s="208"/>
      <c r="LY127" s="208"/>
      <c r="LZ127" s="208"/>
      <c r="MA127" s="208"/>
      <c r="MB127" s="208"/>
      <c r="MC127" s="208"/>
      <c r="MD127" s="208"/>
      <c r="ME127" s="208"/>
      <c r="MF127" s="208"/>
      <c r="MG127" s="208"/>
      <c r="MH127" s="208"/>
      <c r="MI127" s="208"/>
      <c r="MJ127" s="208"/>
      <c r="MK127" s="208"/>
      <c r="ML127" s="208"/>
      <c r="MM127" s="208"/>
      <c r="MN127" s="208"/>
      <c r="MO127" s="208"/>
      <c r="MP127" s="208"/>
      <c r="MQ127" s="208"/>
      <c r="MR127" s="208"/>
      <c r="MS127" s="208"/>
      <c r="MT127" s="208"/>
      <c r="MU127" s="208"/>
      <c r="MV127" s="208"/>
      <c r="MW127" s="208"/>
      <c r="MX127" s="208"/>
      <c r="MY127" s="208"/>
      <c r="MZ127" s="208"/>
      <c r="NA127" s="208"/>
      <c r="NB127" s="208"/>
      <c r="NC127" s="208"/>
      <c r="ND127" s="208"/>
      <c r="NE127" s="208"/>
      <c r="NF127" s="208"/>
      <c r="NG127" s="208"/>
      <c r="NH127" s="208"/>
      <c r="NI127" s="208"/>
      <c r="NJ127" s="208"/>
      <c r="NK127" s="208"/>
      <c r="NL127" s="208"/>
      <c r="NM127" s="208"/>
      <c r="NN127" s="208"/>
      <c r="NO127" s="208"/>
      <c r="NP127" s="208"/>
      <c r="NQ127" s="208"/>
      <c r="NR127" s="208"/>
      <c r="NS127" s="208"/>
      <c r="NT127" s="208"/>
      <c r="NU127" s="208"/>
      <c r="NV127" s="208"/>
      <c r="NW127" s="208"/>
      <c r="NX127" s="208"/>
      <c r="NY127" s="208"/>
      <c r="NZ127" s="208"/>
      <c r="OA127" s="208"/>
      <c r="OB127" s="208"/>
      <c r="OC127" s="208"/>
      <c r="OD127" s="208"/>
      <c r="OE127" s="208"/>
      <c r="OF127" s="208"/>
      <c r="OG127" s="208"/>
      <c r="OH127" s="208"/>
      <c r="OI127" s="208"/>
      <c r="OJ127" s="208"/>
      <c r="OK127" s="208"/>
      <c r="OL127" s="208"/>
      <c r="OM127" s="208"/>
      <c r="ON127" s="208"/>
      <c r="OO127" s="208"/>
      <c r="OP127" s="208"/>
      <c r="OQ127" s="208"/>
      <c r="OR127" s="208"/>
      <c r="OS127" s="208"/>
      <c r="OT127" s="208"/>
      <c r="OU127" s="208"/>
      <c r="OV127" s="208"/>
      <c r="OW127" s="208"/>
      <c r="OX127" s="208"/>
      <c r="OY127" s="208"/>
      <c r="OZ127" s="208"/>
      <c r="PA127" s="208"/>
      <c r="PB127" s="208"/>
      <c r="PC127" s="208"/>
      <c r="PD127" s="208"/>
      <c r="PE127" s="208"/>
      <c r="PF127" s="208"/>
      <c r="PG127" s="208"/>
      <c r="PH127" s="208"/>
      <c r="PI127" s="208"/>
      <c r="PJ127" s="208"/>
      <c r="PK127" s="208"/>
      <c r="PL127" s="208"/>
      <c r="PM127" s="208"/>
      <c r="PN127" s="208"/>
      <c r="PO127" s="208"/>
      <c r="PP127" s="208"/>
      <c r="PQ127" s="208"/>
      <c r="PR127" s="208"/>
      <c r="PS127" s="208"/>
      <c r="PT127" s="208"/>
    </row>
    <row r="128" spans="1:436" s="201" customFormat="1" ht="108.6">
      <c r="A128" s="158"/>
      <c r="B128" s="206" t="s">
        <v>382</v>
      </c>
      <c r="C128" s="207" t="s">
        <v>383</v>
      </c>
      <c r="D128" s="207" t="s">
        <v>384</v>
      </c>
      <c r="E128" s="207"/>
      <c r="F128" s="194"/>
      <c r="G128" s="191"/>
      <c r="H128" s="189"/>
      <c r="I128" s="196"/>
      <c r="J128" s="211" t="s">
        <v>406</v>
      </c>
      <c r="K128" s="217" t="s">
        <v>407</v>
      </c>
      <c r="L128" s="208"/>
      <c r="M128" s="208"/>
      <c r="N128" s="208"/>
      <c r="O128" s="208"/>
      <c r="P128" s="208"/>
      <c r="Q128" s="208"/>
      <c r="R128" s="208"/>
      <c r="S128" s="208"/>
      <c r="T128" s="208"/>
      <c r="U128" s="208"/>
      <c r="V128" s="208"/>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c r="BI128" s="208"/>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c r="CY128" s="208"/>
      <c r="CZ128" s="208"/>
      <c r="DA128" s="208"/>
      <c r="DB128" s="208"/>
      <c r="DC128" s="208"/>
      <c r="DD128" s="208"/>
      <c r="DE128" s="208"/>
      <c r="DF128" s="208"/>
      <c r="DG128" s="208"/>
      <c r="DH128" s="208"/>
      <c r="DI128" s="208"/>
      <c r="DJ128" s="208"/>
      <c r="DK128" s="208"/>
      <c r="DL128" s="208"/>
      <c r="DM128" s="208"/>
      <c r="DN128" s="208"/>
      <c r="DO128" s="208"/>
      <c r="DP128" s="208"/>
      <c r="DQ128" s="208"/>
      <c r="DR128" s="208"/>
      <c r="DS128" s="208"/>
      <c r="DT128" s="208"/>
      <c r="DU128" s="208"/>
      <c r="DV128" s="208"/>
      <c r="DW128" s="208"/>
      <c r="DX128" s="208"/>
      <c r="DY128" s="208"/>
      <c r="DZ128" s="208"/>
      <c r="EA128" s="208"/>
      <c r="EB128" s="208"/>
      <c r="EC128" s="208"/>
      <c r="ED128" s="208"/>
      <c r="EE128" s="208"/>
      <c r="EF128" s="208"/>
      <c r="EG128" s="208"/>
      <c r="EH128" s="208"/>
      <c r="EI128" s="208"/>
      <c r="EJ128" s="208"/>
      <c r="EK128" s="208"/>
      <c r="EL128" s="208"/>
      <c r="EM128" s="208"/>
      <c r="EN128" s="208"/>
      <c r="EO128" s="208"/>
      <c r="EP128" s="208"/>
      <c r="EQ128" s="208"/>
      <c r="ER128" s="208"/>
      <c r="ES128" s="208"/>
      <c r="ET128" s="208"/>
      <c r="EU128" s="208"/>
      <c r="EV128" s="208"/>
      <c r="EW128" s="208"/>
      <c r="EX128" s="208"/>
      <c r="EY128" s="208"/>
      <c r="EZ128" s="208"/>
      <c r="FA128" s="208"/>
      <c r="FB128" s="208"/>
      <c r="FC128" s="208"/>
      <c r="FD128" s="208"/>
      <c r="FE128" s="208"/>
      <c r="FF128" s="208"/>
      <c r="FG128" s="208"/>
      <c r="FH128" s="208"/>
      <c r="FI128" s="208"/>
      <c r="FJ128" s="208"/>
      <c r="FK128" s="208"/>
      <c r="FL128" s="208"/>
      <c r="FM128" s="208"/>
      <c r="FN128" s="208"/>
      <c r="FO128" s="208"/>
      <c r="FP128" s="208"/>
      <c r="FQ128" s="208"/>
      <c r="FR128" s="208"/>
      <c r="FS128" s="208"/>
      <c r="FT128" s="208"/>
      <c r="FU128" s="208"/>
      <c r="FV128" s="208"/>
      <c r="FW128" s="208"/>
      <c r="FX128" s="208"/>
      <c r="FY128" s="208"/>
      <c r="FZ128" s="208"/>
      <c r="GA128" s="208"/>
      <c r="GB128" s="208"/>
      <c r="GC128" s="208"/>
      <c r="GD128" s="208"/>
      <c r="GE128" s="208"/>
      <c r="GF128" s="208"/>
      <c r="GG128" s="208"/>
      <c r="GH128" s="208"/>
      <c r="GI128" s="208"/>
      <c r="GJ128" s="208"/>
      <c r="GK128" s="208"/>
      <c r="GL128" s="208"/>
      <c r="GM128" s="208"/>
      <c r="GN128" s="208"/>
      <c r="GO128" s="208"/>
      <c r="GP128" s="208"/>
      <c r="GQ128" s="208"/>
      <c r="GR128" s="208"/>
      <c r="GS128" s="208"/>
      <c r="GT128" s="208"/>
      <c r="GU128" s="208"/>
      <c r="GV128" s="208"/>
      <c r="GW128" s="208"/>
      <c r="GX128" s="208"/>
      <c r="GY128" s="208"/>
      <c r="GZ128" s="208"/>
      <c r="HA128" s="208"/>
      <c r="HB128" s="208"/>
      <c r="HC128" s="208"/>
      <c r="HD128" s="208"/>
      <c r="HE128" s="208"/>
      <c r="HF128" s="208"/>
      <c r="HG128" s="208"/>
      <c r="HH128" s="208"/>
      <c r="HI128" s="208"/>
      <c r="HJ128" s="208"/>
      <c r="HK128" s="208"/>
      <c r="HL128" s="208"/>
      <c r="HM128" s="208"/>
      <c r="HN128" s="208"/>
      <c r="HO128" s="208"/>
      <c r="HP128" s="208"/>
      <c r="HQ128" s="208"/>
      <c r="HR128" s="208"/>
      <c r="HS128" s="208"/>
      <c r="HT128" s="208"/>
      <c r="HU128" s="208"/>
      <c r="HV128" s="208"/>
      <c r="HW128" s="208"/>
      <c r="HX128" s="208"/>
      <c r="HY128" s="208"/>
      <c r="HZ128" s="208"/>
      <c r="IA128" s="208"/>
      <c r="IB128" s="208"/>
      <c r="IC128" s="208"/>
      <c r="ID128" s="208"/>
      <c r="IE128" s="208"/>
      <c r="IF128" s="208"/>
      <c r="IG128" s="208"/>
      <c r="IH128" s="208"/>
      <c r="II128" s="208"/>
      <c r="IJ128" s="208"/>
      <c r="IK128" s="208"/>
      <c r="IL128" s="208"/>
      <c r="IM128" s="208"/>
      <c r="IN128" s="208"/>
      <c r="IO128" s="208"/>
      <c r="IP128" s="208"/>
      <c r="IQ128" s="208"/>
      <c r="IR128" s="208"/>
      <c r="IS128" s="208"/>
      <c r="IT128" s="208"/>
      <c r="IU128" s="208"/>
      <c r="IV128" s="208"/>
      <c r="IW128" s="208"/>
      <c r="IX128" s="208"/>
      <c r="IY128" s="208"/>
      <c r="IZ128" s="208"/>
      <c r="JA128" s="208"/>
      <c r="JB128" s="208"/>
      <c r="JC128" s="208"/>
      <c r="JD128" s="208"/>
      <c r="JE128" s="208"/>
      <c r="JF128" s="208"/>
      <c r="JG128" s="208"/>
      <c r="JH128" s="208"/>
      <c r="JI128" s="208"/>
      <c r="JJ128" s="208"/>
      <c r="JK128" s="208"/>
      <c r="JL128" s="208"/>
      <c r="JM128" s="208"/>
      <c r="JN128" s="208"/>
      <c r="JO128" s="208"/>
      <c r="JP128" s="208"/>
      <c r="JQ128" s="208"/>
      <c r="JR128" s="208"/>
      <c r="JS128" s="208"/>
      <c r="JT128" s="208"/>
      <c r="JU128" s="208"/>
      <c r="JV128" s="208"/>
      <c r="JW128" s="208"/>
      <c r="JX128" s="208"/>
      <c r="JY128" s="208"/>
      <c r="JZ128" s="208"/>
      <c r="KA128" s="208"/>
      <c r="KB128" s="208"/>
      <c r="KC128" s="208"/>
      <c r="KD128" s="208"/>
      <c r="KE128" s="208"/>
      <c r="KF128" s="208"/>
      <c r="KG128" s="208"/>
      <c r="KH128" s="208"/>
      <c r="KI128" s="208"/>
      <c r="KJ128" s="208"/>
      <c r="KK128" s="208"/>
      <c r="KL128" s="208"/>
      <c r="KM128" s="208"/>
      <c r="KN128" s="208"/>
      <c r="KO128" s="208"/>
      <c r="KP128" s="208"/>
      <c r="KQ128" s="208"/>
      <c r="KR128" s="208"/>
      <c r="KS128" s="208"/>
      <c r="KT128" s="208"/>
      <c r="KU128" s="208"/>
      <c r="KV128" s="208"/>
      <c r="KW128" s="208"/>
      <c r="KX128" s="208"/>
      <c r="KY128" s="208"/>
      <c r="KZ128" s="208"/>
      <c r="LA128" s="208"/>
      <c r="LB128" s="208"/>
      <c r="LC128" s="208"/>
      <c r="LD128" s="208"/>
      <c r="LE128" s="208"/>
      <c r="LF128" s="208"/>
      <c r="LG128" s="208"/>
      <c r="LH128" s="208"/>
      <c r="LI128" s="208"/>
      <c r="LJ128" s="208"/>
      <c r="LK128" s="208"/>
      <c r="LL128" s="208"/>
      <c r="LM128" s="208"/>
      <c r="LN128" s="208"/>
      <c r="LO128" s="208"/>
      <c r="LP128" s="208"/>
      <c r="LQ128" s="208"/>
      <c r="LR128" s="208"/>
      <c r="LS128" s="208"/>
      <c r="LT128" s="208"/>
      <c r="LU128" s="208"/>
      <c r="LV128" s="208"/>
      <c r="LW128" s="208"/>
      <c r="LX128" s="208"/>
      <c r="LY128" s="208"/>
      <c r="LZ128" s="208"/>
      <c r="MA128" s="208"/>
      <c r="MB128" s="208"/>
      <c r="MC128" s="208"/>
      <c r="MD128" s="208"/>
      <c r="ME128" s="208"/>
      <c r="MF128" s="208"/>
      <c r="MG128" s="208"/>
      <c r="MH128" s="208"/>
      <c r="MI128" s="208"/>
      <c r="MJ128" s="208"/>
      <c r="MK128" s="208"/>
      <c r="ML128" s="208"/>
      <c r="MM128" s="208"/>
      <c r="MN128" s="208"/>
      <c r="MO128" s="208"/>
      <c r="MP128" s="208"/>
      <c r="MQ128" s="208"/>
      <c r="MR128" s="208"/>
      <c r="MS128" s="208"/>
      <c r="MT128" s="208"/>
      <c r="MU128" s="208"/>
      <c r="MV128" s="208"/>
      <c r="MW128" s="208"/>
      <c r="MX128" s="208"/>
      <c r="MY128" s="208"/>
      <c r="MZ128" s="208"/>
      <c r="NA128" s="208"/>
      <c r="NB128" s="208"/>
      <c r="NC128" s="208"/>
      <c r="ND128" s="208"/>
      <c r="NE128" s="208"/>
      <c r="NF128" s="208"/>
      <c r="NG128" s="208"/>
      <c r="NH128" s="208"/>
      <c r="NI128" s="208"/>
      <c r="NJ128" s="208"/>
      <c r="NK128" s="208"/>
      <c r="NL128" s="208"/>
      <c r="NM128" s="208"/>
      <c r="NN128" s="208"/>
      <c r="NO128" s="208"/>
      <c r="NP128" s="208"/>
      <c r="NQ128" s="208"/>
      <c r="NR128" s="208"/>
      <c r="NS128" s="208"/>
      <c r="NT128" s="208"/>
      <c r="NU128" s="208"/>
      <c r="NV128" s="208"/>
      <c r="NW128" s="208"/>
      <c r="NX128" s="208"/>
      <c r="NY128" s="208"/>
      <c r="NZ128" s="208"/>
      <c r="OA128" s="208"/>
      <c r="OB128" s="208"/>
      <c r="OC128" s="208"/>
      <c r="OD128" s="208"/>
      <c r="OE128" s="208"/>
      <c r="OF128" s="208"/>
      <c r="OG128" s="208"/>
      <c r="OH128" s="208"/>
      <c r="OI128" s="208"/>
      <c r="OJ128" s="208"/>
      <c r="OK128" s="208"/>
      <c r="OL128" s="208"/>
      <c r="OM128" s="208"/>
      <c r="ON128" s="208"/>
      <c r="OO128" s="208"/>
      <c r="OP128" s="208"/>
      <c r="OQ128" s="208"/>
      <c r="OR128" s="208"/>
      <c r="OS128" s="208"/>
      <c r="OT128" s="208"/>
      <c r="OU128" s="208"/>
      <c r="OV128" s="208"/>
      <c r="OW128" s="208"/>
      <c r="OX128" s="208"/>
      <c r="OY128" s="208"/>
      <c r="OZ128" s="208"/>
      <c r="PA128" s="208"/>
      <c r="PB128" s="208"/>
      <c r="PC128" s="208"/>
      <c r="PD128" s="208"/>
      <c r="PE128" s="208"/>
      <c r="PF128" s="208"/>
      <c r="PG128" s="208"/>
      <c r="PH128" s="208"/>
      <c r="PI128" s="208"/>
      <c r="PJ128" s="208"/>
      <c r="PK128" s="208"/>
      <c r="PL128" s="208"/>
      <c r="PM128" s="208"/>
      <c r="PN128" s="208"/>
      <c r="PO128" s="208"/>
      <c r="PP128" s="208"/>
      <c r="PQ128" s="208"/>
      <c r="PR128" s="208"/>
      <c r="PS128" s="208"/>
      <c r="PT128" s="208"/>
    </row>
    <row r="129" spans="1:436" s="201" customFormat="1" ht="30.95">
      <c r="A129" s="197"/>
      <c r="B129" s="193" t="s">
        <v>386</v>
      </c>
      <c r="C129" s="207" t="s">
        <v>387</v>
      </c>
      <c r="D129" s="193"/>
      <c r="E129" s="207"/>
      <c r="F129" s="191"/>
      <c r="G129" s="191"/>
      <c r="H129" s="189"/>
      <c r="I129" s="196" t="s">
        <v>388</v>
      </c>
      <c r="J129" s="209" t="s">
        <v>398</v>
      </c>
      <c r="K129" s="193"/>
      <c r="L129" s="208"/>
      <c r="M129" s="208"/>
      <c r="N129" s="208"/>
      <c r="O129" s="208"/>
      <c r="P129" s="208"/>
      <c r="Q129" s="208"/>
      <c r="R129" s="208"/>
      <c r="S129" s="208"/>
      <c r="T129" s="208"/>
      <c r="U129" s="208"/>
      <c r="V129" s="208"/>
      <c r="W129" s="208"/>
      <c r="X129" s="208"/>
      <c r="Y129" s="208"/>
      <c r="Z129" s="208"/>
      <c r="AA129" s="208"/>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c r="BE129" s="208"/>
      <c r="BF129" s="208"/>
      <c r="BG129" s="208"/>
      <c r="BH129" s="208"/>
      <c r="BI129" s="208"/>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c r="CY129" s="208"/>
      <c r="CZ129" s="208"/>
      <c r="DA129" s="208"/>
      <c r="DB129" s="208"/>
      <c r="DC129" s="208"/>
      <c r="DD129" s="208"/>
      <c r="DE129" s="208"/>
      <c r="DF129" s="208"/>
      <c r="DG129" s="208"/>
      <c r="DH129" s="208"/>
      <c r="DI129" s="208"/>
      <c r="DJ129" s="208"/>
      <c r="DK129" s="208"/>
      <c r="DL129" s="208"/>
      <c r="DM129" s="208"/>
      <c r="DN129" s="208"/>
      <c r="DO129" s="208"/>
      <c r="DP129" s="208"/>
      <c r="DQ129" s="208"/>
      <c r="DR129" s="208"/>
      <c r="DS129" s="208"/>
      <c r="DT129" s="208"/>
      <c r="DU129" s="208"/>
      <c r="DV129" s="208"/>
      <c r="DW129" s="208"/>
      <c r="DX129" s="208"/>
      <c r="DY129" s="208"/>
      <c r="DZ129" s="208"/>
      <c r="EA129" s="208"/>
      <c r="EB129" s="208"/>
      <c r="EC129" s="208"/>
      <c r="ED129" s="208"/>
      <c r="EE129" s="208"/>
      <c r="EF129" s="208"/>
      <c r="EG129" s="208"/>
      <c r="EH129" s="208"/>
      <c r="EI129" s="208"/>
      <c r="EJ129" s="208"/>
      <c r="EK129" s="208"/>
      <c r="EL129" s="208"/>
      <c r="EM129" s="208"/>
      <c r="EN129" s="208"/>
      <c r="EO129" s="208"/>
      <c r="EP129" s="208"/>
      <c r="EQ129" s="208"/>
      <c r="ER129" s="208"/>
      <c r="ES129" s="208"/>
      <c r="ET129" s="208"/>
      <c r="EU129" s="208"/>
      <c r="EV129" s="208"/>
      <c r="EW129" s="208"/>
      <c r="EX129" s="208"/>
      <c r="EY129" s="208"/>
      <c r="EZ129" s="208"/>
      <c r="FA129" s="208"/>
      <c r="FB129" s="208"/>
      <c r="FC129" s="208"/>
      <c r="FD129" s="208"/>
      <c r="FE129" s="208"/>
      <c r="FF129" s="208"/>
      <c r="FG129" s="208"/>
      <c r="FH129" s="208"/>
      <c r="FI129" s="208"/>
      <c r="FJ129" s="208"/>
      <c r="FK129" s="208"/>
      <c r="FL129" s="208"/>
      <c r="FM129" s="208"/>
      <c r="FN129" s="208"/>
      <c r="FO129" s="208"/>
      <c r="FP129" s="208"/>
      <c r="FQ129" s="208"/>
      <c r="FR129" s="208"/>
      <c r="FS129" s="208"/>
      <c r="FT129" s="208"/>
      <c r="FU129" s="208"/>
      <c r="FV129" s="208"/>
      <c r="FW129" s="208"/>
      <c r="FX129" s="208"/>
      <c r="FY129" s="208"/>
      <c r="FZ129" s="208"/>
      <c r="GA129" s="208"/>
      <c r="GB129" s="208"/>
      <c r="GC129" s="208"/>
      <c r="GD129" s="208"/>
      <c r="GE129" s="208"/>
      <c r="GF129" s="208"/>
      <c r="GG129" s="208"/>
      <c r="GH129" s="208"/>
      <c r="GI129" s="208"/>
      <c r="GJ129" s="208"/>
      <c r="GK129" s="208"/>
      <c r="GL129" s="208"/>
      <c r="GM129" s="208"/>
      <c r="GN129" s="208"/>
      <c r="GO129" s="208"/>
      <c r="GP129" s="208"/>
      <c r="GQ129" s="208"/>
      <c r="GR129" s="208"/>
      <c r="GS129" s="208"/>
      <c r="GT129" s="208"/>
      <c r="GU129" s="208"/>
      <c r="GV129" s="208"/>
      <c r="GW129" s="208"/>
      <c r="GX129" s="208"/>
      <c r="GY129" s="208"/>
      <c r="GZ129" s="208"/>
      <c r="HA129" s="208"/>
      <c r="HB129" s="208"/>
      <c r="HC129" s="208"/>
      <c r="HD129" s="208"/>
      <c r="HE129" s="208"/>
      <c r="HF129" s="208"/>
      <c r="HG129" s="208"/>
      <c r="HH129" s="208"/>
      <c r="HI129" s="208"/>
      <c r="HJ129" s="208"/>
      <c r="HK129" s="208"/>
      <c r="HL129" s="208"/>
      <c r="HM129" s="208"/>
      <c r="HN129" s="208"/>
      <c r="HO129" s="208"/>
      <c r="HP129" s="208"/>
      <c r="HQ129" s="208"/>
      <c r="HR129" s="208"/>
      <c r="HS129" s="208"/>
      <c r="HT129" s="208"/>
      <c r="HU129" s="208"/>
      <c r="HV129" s="208"/>
      <c r="HW129" s="208"/>
      <c r="HX129" s="208"/>
      <c r="HY129" s="208"/>
      <c r="HZ129" s="208"/>
      <c r="IA129" s="208"/>
      <c r="IB129" s="208"/>
      <c r="IC129" s="208"/>
      <c r="ID129" s="208"/>
      <c r="IE129" s="208"/>
      <c r="IF129" s="208"/>
      <c r="IG129" s="208"/>
      <c r="IH129" s="208"/>
      <c r="II129" s="208"/>
      <c r="IJ129" s="208"/>
      <c r="IK129" s="208"/>
      <c r="IL129" s="208"/>
      <c r="IM129" s="208"/>
      <c r="IN129" s="208"/>
      <c r="IO129" s="208"/>
      <c r="IP129" s="208"/>
      <c r="IQ129" s="208"/>
      <c r="IR129" s="208"/>
      <c r="IS129" s="208"/>
      <c r="IT129" s="208"/>
      <c r="IU129" s="208"/>
      <c r="IV129" s="208"/>
      <c r="IW129" s="208"/>
      <c r="IX129" s="208"/>
      <c r="IY129" s="208"/>
      <c r="IZ129" s="208"/>
      <c r="JA129" s="208"/>
      <c r="JB129" s="208"/>
      <c r="JC129" s="208"/>
      <c r="JD129" s="208"/>
      <c r="JE129" s="208"/>
      <c r="JF129" s="208"/>
      <c r="JG129" s="208"/>
      <c r="JH129" s="208"/>
      <c r="JI129" s="208"/>
      <c r="JJ129" s="208"/>
      <c r="JK129" s="208"/>
      <c r="JL129" s="208"/>
      <c r="JM129" s="208"/>
      <c r="JN129" s="208"/>
      <c r="JO129" s="208"/>
      <c r="JP129" s="208"/>
      <c r="JQ129" s="208"/>
      <c r="JR129" s="208"/>
      <c r="JS129" s="208"/>
      <c r="JT129" s="208"/>
      <c r="JU129" s="208"/>
      <c r="JV129" s="208"/>
      <c r="JW129" s="208"/>
      <c r="JX129" s="208"/>
      <c r="JY129" s="208"/>
      <c r="JZ129" s="208"/>
      <c r="KA129" s="208"/>
      <c r="KB129" s="208"/>
      <c r="KC129" s="208"/>
      <c r="KD129" s="208"/>
      <c r="KE129" s="208"/>
      <c r="KF129" s="208"/>
      <c r="KG129" s="208"/>
      <c r="KH129" s="208"/>
      <c r="KI129" s="208"/>
      <c r="KJ129" s="208"/>
      <c r="KK129" s="208"/>
      <c r="KL129" s="208"/>
      <c r="KM129" s="208"/>
      <c r="KN129" s="208"/>
      <c r="KO129" s="208"/>
      <c r="KP129" s="208"/>
      <c r="KQ129" s="208"/>
      <c r="KR129" s="208"/>
      <c r="KS129" s="208"/>
      <c r="KT129" s="208"/>
      <c r="KU129" s="208"/>
      <c r="KV129" s="208"/>
      <c r="KW129" s="208"/>
      <c r="KX129" s="208"/>
      <c r="KY129" s="208"/>
      <c r="KZ129" s="208"/>
      <c r="LA129" s="208"/>
      <c r="LB129" s="208"/>
      <c r="LC129" s="208"/>
      <c r="LD129" s="208"/>
      <c r="LE129" s="208"/>
      <c r="LF129" s="208"/>
      <c r="LG129" s="208"/>
      <c r="LH129" s="208"/>
      <c r="LI129" s="208"/>
      <c r="LJ129" s="208"/>
      <c r="LK129" s="208"/>
      <c r="LL129" s="208"/>
      <c r="LM129" s="208"/>
      <c r="LN129" s="208"/>
      <c r="LO129" s="208"/>
      <c r="LP129" s="208"/>
      <c r="LQ129" s="208"/>
      <c r="LR129" s="208"/>
      <c r="LS129" s="208"/>
      <c r="LT129" s="208"/>
      <c r="LU129" s="208"/>
      <c r="LV129" s="208"/>
      <c r="LW129" s="208"/>
      <c r="LX129" s="208"/>
      <c r="LY129" s="208"/>
      <c r="LZ129" s="208"/>
      <c r="MA129" s="208"/>
      <c r="MB129" s="208"/>
      <c r="MC129" s="208"/>
      <c r="MD129" s="208"/>
      <c r="ME129" s="208"/>
      <c r="MF129" s="208"/>
      <c r="MG129" s="208"/>
      <c r="MH129" s="208"/>
      <c r="MI129" s="208"/>
      <c r="MJ129" s="208"/>
      <c r="MK129" s="208"/>
      <c r="ML129" s="208"/>
      <c r="MM129" s="208"/>
      <c r="MN129" s="208"/>
      <c r="MO129" s="208"/>
      <c r="MP129" s="208"/>
      <c r="MQ129" s="208"/>
      <c r="MR129" s="208"/>
      <c r="MS129" s="208"/>
      <c r="MT129" s="208"/>
      <c r="MU129" s="208"/>
      <c r="MV129" s="208"/>
      <c r="MW129" s="208"/>
      <c r="MX129" s="208"/>
      <c r="MY129" s="208"/>
      <c r="MZ129" s="208"/>
      <c r="NA129" s="208"/>
      <c r="NB129" s="208"/>
      <c r="NC129" s="208"/>
      <c r="ND129" s="208"/>
      <c r="NE129" s="208"/>
      <c r="NF129" s="208"/>
      <c r="NG129" s="208"/>
      <c r="NH129" s="208"/>
      <c r="NI129" s="208"/>
      <c r="NJ129" s="208"/>
      <c r="NK129" s="208"/>
      <c r="NL129" s="208"/>
      <c r="NM129" s="208"/>
      <c r="NN129" s="208"/>
      <c r="NO129" s="208"/>
      <c r="NP129" s="208"/>
      <c r="NQ129" s="208"/>
      <c r="NR129" s="208"/>
      <c r="NS129" s="208"/>
      <c r="NT129" s="208"/>
      <c r="NU129" s="208"/>
      <c r="NV129" s="208"/>
      <c r="NW129" s="208"/>
      <c r="NX129" s="208"/>
      <c r="NY129" s="208"/>
      <c r="NZ129" s="208"/>
      <c r="OA129" s="208"/>
      <c r="OB129" s="208"/>
      <c r="OC129" s="208"/>
      <c r="OD129" s="208"/>
      <c r="OE129" s="208"/>
      <c r="OF129" s="208"/>
      <c r="OG129" s="208"/>
      <c r="OH129" s="208"/>
      <c r="OI129" s="208"/>
      <c r="OJ129" s="208"/>
      <c r="OK129" s="208"/>
      <c r="OL129" s="208"/>
      <c r="OM129" s="208"/>
      <c r="ON129" s="208"/>
      <c r="OO129" s="208"/>
      <c r="OP129" s="208"/>
      <c r="OQ129" s="208"/>
      <c r="OR129" s="208"/>
      <c r="OS129" s="208"/>
      <c r="OT129" s="208"/>
      <c r="OU129" s="208"/>
      <c r="OV129" s="208"/>
      <c r="OW129" s="208"/>
      <c r="OX129" s="208"/>
      <c r="OY129" s="208"/>
      <c r="OZ129" s="208"/>
      <c r="PA129" s="208"/>
      <c r="PB129" s="208"/>
      <c r="PC129" s="208"/>
      <c r="PD129" s="208"/>
      <c r="PE129" s="208"/>
      <c r="PF129" s="208"/>
      <c r="PG129" s="208"/>
      <c r="PH129" s="208"/>
      <c r="PI129" s="208"/>
      <c r="PJ129" s="208"/>
      <c r="PK129" s="208"/>
      <c r="PL129" s="208"/>
      <c r="PM129" s="208"/>
      <c r="PN129" s="208"/>
      <c r="PO129" s="208"/>
      <c r="PP129" s="208"/>
      <c r="PQ129" s="208"/>
      <c r="PR129" s="208"/>
      <c r="PS129" s="208"/>
      <c r="PT129" s="208"/>
    </row>
    <row r="130" spans="1:436" s="201" customFormat="1" ht="30.95">
      <c r="A130" s="197"/>
      <c r="B130" s="193" t="s">
        <v>391</v>
      </c>
      <c r="C130" s="207" t="s">
        <v>387</v>
      </c>
      <c r="D130" s="193"/>
      <c r="E130" s="207"/>
      <c r="F130" s="191"/>
      <c r="G130" s="191"/>
      <c r="H130" s="189"/>
      <c r="I130" s="196" t="s">
        <v>388</v>
      </c>
      <c r="J130" s="209" t="s">
        <v>399</v>
      </c>
      <c r="K130" s="193"/>
      <c r="L130" s="208"/>
      <c r="M130" s="208"/>
      <c r="N130" s="208"/>
      <c r="O130" s="208"/>
      <c r="P130" s="208"/>
      <c r="Q130" s="208"/>
      <c r="R130" s="208"/>
      <c r="S130" s="208"/>
      <c r="T130" s="208"/>
      <c r="U130" s="208"/>
      <c r="V130" s="208"/>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08"/>
      <c r="EJ130" s="208"/>
      <c r="EK130" s="208"/>
      <c r="EL130" s="208"/>
      <c r="EM130" s="208"/>
      <c r="EN130" s="208"/>
      <c r="EO130" s="208"/>
      <c r="EP130" s="208"/>
      <c r="EQ130" s="208"/>
      <c r="ER130" s="208"/>
      <c r="ES130" s="208"/>
      <c r="ET130" s="208"/>
      <c r="EU130" s="208"/>
      <c r="EV130" s="208"/>
      <c r="EW130" s="208"/>
      <c r="EX130" s="208"/>
      <c r="EY130" s="208"/>
      <c r="EZ130" s="208"/>
      <c r="FA130" s="208"/>
      <c r="FB130" s="208"/>
      <c r="FC130" s="208"/>
      <c r="FD130" s="208"/>
      <c r="FE130" s="208"/>
      <c r="FF130" s="208"/>
      <c r="FG130" s="208"/>
      <c r="FH130" s="208"/>
      <c r="FI130" s="208"/>
      <c r="FJ130" s="208"/>
      <c r="FK130" s="208"/>
      <c r="FL130" s="208"/>
      <c r="FM130" s="208"/>
      <c r="FN130" s="208"/>
      <c r="FO130" s="208"/>
      <c r="FP130" s="208"/>
      <c r="FQ130" s="208"/>
      <c r="FR130" s="208"/>
      <c r="FS130" s="208"/>
      <c r="FT130" s="208"/>
      <c r="FU130" s="208"/>
      <c r="FV130" s="208"/>
      <c r="FW130" s="208"/>
      <c r="FX130" s="208"/>
      <c r="FY130" s="208"/>
      <c r="FZ130" s="208"/>
      <c r="GA130" s="208"/>
      <c r="GB130" s="208"/>
      <c r="GC130" s="208"/>
      <c r="GD130" s="208"/>
      <c r="GE130" s="208"/>
      <c r="GF130" s="208"/>
      <c r="GG130" s="208"/>
      <c r="GH130" s="208"/>
      <c r="GI130" s="208"/>
      <c r="GJ130" s="208"/>
      <c r="GK130" s="208"/>
      <c r="GL130" s="208"/>
      <c r="GM130" s="208"/>
      <c r="GN130" s="208"/>
      <c r="GO130" s="208"/>
      <c r="GP130" s="208"/>
      <c r="GQ130" s="208"/>
      <c r="GR130" s="208"/>
      <c r="GS130" s="208"/>
      <c r="GT130" s="208"/>
      <c r="GU130" s="208"/>
      <c r="GV130" s="208"/>
      <c r="GW130" s="208"/>
      <c r="GX130" s="208"/>
      <c r="GY130" s="208"/>
      <c r="GZ130" s="208"/>
      <c r="HA130" s="208"/>
      <c r="HB130" s="208"/>
      <c r="HC130" s="208"/>
      <c r="HD130" s="208"/>
      <c r="HE130" s="208"/>
      <c r="HF130" s="208"/>
      <c r="HG130" s="208"/>
      <c r="HH130" s="208"/>
      <c r="HI130" s="208"/>
      <c r="HJ130" s="208"/>
      <c r="HK130" s="208"/>
      <c r="HL130" s="208"/>
      <c r="HM130" s="208"/>
      <c r="HN130" s="208"/>
      <c r="HO130" s="208"/>
      <c r="HP130" s="208"/>
      <c r="HQ130" s="208"/>
      <c r="HR130" s="208"/>
      <c r="HS130" s="208"/>
      <c r="HT130" s="208"/>
      <c r="HU130" s="208"/>
      <c r="HV130" s="208"/>
      <c r="HW130" s="208"/>
      <c r="HX130" s="208"/>
      <c r="HY130" s="208"/>
      <c r="HZ130" s="208"/>
      <c r="IA130" s="208"/>
      <c r="IB130" s="208"/>
      <c r="IC130" s="208"/>
      <c r="ID130" s="208"/>
      <c r="IE130" s="208"/>
      <c r="IF130" s="208"/>
      <c r="IG130" s="208"/>
      <c r="IH130" s="208"/>
      <c r="II130" s="208"/>
      <c r="IJ130" s="208"/>
      <c r="IK130" s="208"/>
      <c r="IL130" s="208"/>
      <c r="IM130" s="208"/>
      <c r="IN130" s="208"/>
      <c r="IO130" s="208"/>
      <c r="IP130" s="208"/>
      <c r="IQ130" s="208"/>
      <c r="IR130" s="208"/>
      <c r="IS130" s="208"/>
      <c r="IT130" s="208"/>
      <c r="IU130" s="208"/>
      <c r="IV130" s="208"/>
      <c r="IW130" s="208"/>
      <c r="IX130" s="208"/>
      <c r="IY130" s="208"/>
      <c r="IZ130" s="208"/>
      <c r="JA130" s="208"/>
      <c r="JB130" s="208"/>
      <c r="JC130" s="208"/>
      <c r="JD130" s="208"/>
      <c r="JE130" s="208"/>
      <c r="JF130" s="208"/>
      <c r="JG130" s="208"/>
      <c r="JH130" s="208"/>
      <c r="JI130" s="208"/>
      <c r="JJ130" s="208"/>
      <c r="JK130" s="208"/>
      <c r="JL130" s="208"/>
      <c r="JM130" s="208"/>
      <c r="JN130" s="208"/>
      <c r="JO130" s="208"/>
      <c r="JP130" s="208"/>
      <c r="JQ130" s="208"/>
      <c r="JR130" s="208"/>
      <c r="JS130" s="208"/>
      <c r="JT130" s="208"/>
      <c r="JU130" s="208"/>
      <c r="JV130" s="208"/>
      <c r="JW130" s="208"/>
      <c r="JX130" s="208"/>
      <c r="JY130" s="208"/>
      <c r="JZ130" s="208"/>
      <c r="KA130" s="208"/>
      <c r="KB130" s="208"/>
      <c r="KC130" s="208"/>
      <c r="KD130" s="208"/>
      <c r="KE130" s="208"/>
      <c r="KF130" s="208"/>
      <c r="KG130" s="208"/>
      <c r="KH130" s="208"/>
      <c r="KI130" s="208"/>
      <c r="KJ130" s="208"/>
      <c r="KK130" s="208"/>
      <c r="KL130" s="208"/>
      <c r="KM130" s="208"/>
      <c r="KN130" s="208"/>
      <c r="KO130" s="208"/>
      <c r="KP130" s="208"/>
      <c r="KQ130" s="208"/>
      <c r="KR130" s="208"/>
      <c r="KS130" s="208"/>
      <c r="KT130" s="208"/>
      <c r="KU130" s="208"/>
      <c r="KV130" s="208"/>
      <c r="KW130" s="208"/>
      <c r="KX130" s="208"/>
      <c r="KY130" s="208"/>
      <c r="KZ130" s="208"/>
      <c r="LA130" s="208"/>
      <c r="LB130" s="208"/>
      <c r="LC130" s="208"/>
      <c r="LD130" s="208"/>
      <c r="LE130" s="208"/>
      <c r="LF130" s="208"/>
      <c r="LG130" s="208"/>
      <c r="LH130" s="208"/>
      <c r="LI130" s="208"/>
      <c r="LJ130" s="208"/>
      <c r="LK130" s="208"/>
      <c r="LL130" s="208"/>
      <c r="LM130" s="208"/>
      <c r="LN130" s="208"/>
      <c r="LO130" s="208"/>
      <c r="LP130" s="208"/>
      <c r="LQ130" s="208"/>
      <c r="LR130" s="208"/>
      <c r="LS130" s="208"/>
      <c r="LT130" s="208"/>
      <c r="LU130" s="208"/>
      <c r="LV130" s="208"/>
      <c r="LW130" s="208"/>
      <c r="LX130" s="208"/>
      <c r="LY130" s="208"/>
      <c r="LZ130" s="208"/>
      <c r="MA130" s="208"/>
      <c r="MB130" s="208"/>
      <c r="MC130" s="208"/>
      <c r="MD130" s="208"/>
      <c r="ME130" s="208"/>
      <c r="MF130" s="208"/>
      <c r="MG130" s="208"/>
      <c r="MH130" s="208"/>
      <c r="MI130" s="208"/>
      <c r="MJ130" s="208"/>
      <c r="MK130" s="208"/>
      <c r="ML130" s="208"/>
      <c r="MM130" s="208"/>
      <c r="MN130" s="208"/>
      <c r="MO130" s="208"/>
      <c r="MP130" s="208"/>
      <c r="MQ130" s="208"/>
      <c r="MR130" s="208"/>
      <c r="MS130" s="208"/>
      <c r="MT130" s="208"/>
      <c r="MU130" s="208"/>
      <c r="MV130" s="208"/>
      <c r="MW130" s="208"/>
      <c r="MX130" s="208"/>
      <c r="MY130" s="208"/>
      <c r="MZ130" s="208"/>
      <c r="NA130" s="208"/>
      <c r="NB130" s="208"/>
      <c r="NC130" s="208"/>
      <c r="ND130" s="208"/>
      <c r="NE130" s="208"/>
      <c r="NF130" s="208"/>
      <c r="NG130" s="208"/>
      <c r="NH130" s="208"/>
      <c r="NI130" s="208"/>
      <c r="NJ130" s="208"/>
      <c r="NK130" s="208"/>
      <c r="NL130" s="208"/>
      <c r="NM130" s="208"/>
      <c r="NN130" s="208"/>
      <c r="NO130" s="208"/>
      <c r="NP130" s="208"/>
      <c r="NQ130" s="208"/>
      <c r="NR130" s="208"/>
      <c r="NS130" s="208"/>
      <c r="NT130" s="208"/>
      <c r="NU130" s="208"/>
      <c r="NV130" s="208"/>
      <c r="NW130" s="208"/>
      <c r="NX130" s="208"/>
      <c r="NY130" s="208"/>
      <c r="NZ130" s="208"/>
      <c r="OA130" s="208"/>
      <c r="OB130" s="208"/>
      <c r="OC130" s="208"/>
      <c r="OD130" s="208"/>
      <c r="OE130" s="208"/>
      <c r="OF130" s="208"/>
      <c r="OG130" s="208"/>
      <c r="OH130" s="208"/>
      <c r="OI130" s="208"/>
      <c r="OJ130" s="208"/>
      <c r="OK130" s="208"/>
      <c r="OL130" s="208"/>
      <c r="OM130" s="208"/>
      <c r="ON130" s="208"/>
      <c r="OO130" s="208"/>
      <c r="OP130" s="208"/>
      <c r="OQ130" s="208"/>
      <c r="OR130" s="208"/>
      <c r="OS130" s="208"/>
      <c r="OT130" s="208"/>
      <c r="OU130" s="208"/>
      <c r="OV130" s="208"/>
      <c r="OW130" s="208"/>
      <c r="OX130" s="208"/>
      <c r="OY130" s="208"/>
      <c r="OZ130" s="208"/>
      <c r="PA130" s="208"/>
      <c r="PB130" s="208"/>
      <c r="PC130" s="208"/>
      <c r="PD130" s="208"/>
      <c r="PE130" s="208"/>
      <c r="PF130" s="208"/>
      <c r="PG130" s="208"/>
      <c r="PH130" s="208"/>
      <c r="PI130" s="208"/>
      <c r="PJ130" s="208"/>
      <c r="PK130" s="208"/>
      <c r="PL130" s="208"/>
      <c r="PM130" s="208"/>
      <c r="PN130" s="208"/>
      <c r="PO130" s="208"/>
      <c r="PP130" s="208"/>
      <c r="PQ130" s="208"/>
      <c r="PR130" s="208"/>
      <c r="PS130" s="208"/>
      <c r="PT130" s="208"/>
    </row>
    <row r="131" spans="1:436" s="201" customFormat="1" ht="108.6">
      <c r="A131" s="197"/>
      <c r="B131" s="193" t="s">
        <v>393</v>
      </c>
      <c r="C131" s="207" t="s">
        <v>387</v>
      </c>
      <c r="D131" s="193"/>
      <c r="E131" s="207"/>
      <c r="F131" s="191"/>
      <c r="G131" s="191"/>
      <c r="H131" s="189"/>
      <c r="I131" s="196" t="s">
        <v>394</v>
      </c>
      <c r="J131" s="209" t="s">
        <v>395</v>
      </c>
      <c r="K131" s="193"/>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08"/>
      <c r="EJ131" s="208"/>
      <c r="EK131" s="208"/>
      <c r="EL131" s="208"/>
      <c r="EM131" s="208"/>
      <c r="EN131" s="208"/>
      <c r="EO131" s="208"/>
      <c r="EP131" s="208"/>
      <c r="EQ131" s="208"/>
      <c r="ER131" s="208"/>
      <c r="ES131" s="208"/>
      <c r="ET131" s="208"/>
      <c r="EU131" s="208"/>
      <c r="EV131" s="208"/>
      <c r="EW131" s="208"/>
      <c r="EX131" s="208"/>
      <c r="EY131" s="208"/>
      <c r="EZ131" s="208"/>
      <c r="FA131" s="208"/>
      <c r="FB131" s="208"/>
      <c r="FC131" s="208"/>
      <c r="FD131" s="208"/>
      <c r="FE131" s="208"/>
      <c r="FF131" s="208"/>
      <c r="FG131" s="208"/>
      <c r="FH131" s="208"/>
      <c r="FI131" s="208"/>
      <c r="FJ131" s="208"/>
      <c r="FK131" s="208"/>
      <c r="FL131" s="208"/>
      <c r="FM131" s="208"/>
      <c r="FN131" s="208"/>
      <c r="FO131" s="208"/>
      <c r="FP131" s="208"/>
      <c r="FQ131" s="208"/>
      <c r="FR131" s="208"/>
      <c r="FS131" s="208"/>
      <c r="FT131" s="208"/>
      <c r="FU131" s="208"/>
      <c r="FV131" s="208"/>
      <c r="FW131" s="208"/>
      <c r="FX131" s="208"/>
      <c r="FY131" s="208"/>
      <c r="FZ131" s="208"/>
      <c r="GA131" s="208"/>
      <c r="GB131" s="208"/>
      <c r="GC131" s="208"/>
      <c r="GD131" s="208"/>
      <c r="GE131" s="208"/>
      <c r="GF131" s="208"/>
      <c r="GG131" s="208"/>
      <c r="GH131" s="208"/>
      <c r="GI131" s="208"/>
      <c r="GJ131" s="208"/>
      <c r="GK131" s="208"/>
      <c r="GL131" s="208"/>
      <c r="GM131" s="208"/>
      <c r="GN131" s="208"/>
      <c r="GO131" s="208"/>
      <c r="GP131" s="208"/>
      <c r="GQ131" s="208"/>
      <c r="GR131" s="208"/>
      <c r="GS131" s="208"/>
      <c r="GT131" s="208"/>
      <c r="GU131" s="208"/>
      <c r="GV131" s="208"/>
      <c r="GW131" s="208"/>
      <c r="GX131" s="208"/>
      <c r="GY131" s="208"/>
      <c r="GZ131" s="208"/>
      <c r="HA131" s="208"/>
      <c r="HB131" s="208"/>
      <c r="HC131" s="208"/>
      <c r="HD131" s="208"/>
      <c r="HE131" s="208"/>
      <c r="HF131" s="208"/>
      <c r="HG131" s="208"/>
      <c r="HH131" s="208"/>
      <c r="HI131" s="208"/>
      <c r="HJ131" s="208"/>
      <c r="HK131" s="208"/>
      <c r="HL131" s="208"/>
      <c r="HM131" s="208"/>
      <c r="HN131" s="208"/>
      <c r="HO131" s="208"/>
      <c r="HP131" s="208"/>
      <c r="HQ131" s="208"/>
      <c r="HR131" s="208"/>
      <c r="HS131" s="208"/>
      <c r="HT131" s="208"/>
      <c r="HU131" s="208"/>
      <c r="HV131" s="208"/>
      <c r="HW131" s="208"/>
      <c r="HX131" s="208"/>
      <c r="HY131" s="208"/>
      <c r="HZ131" s="208"/>
      <c r="IA131" s="208"/>
      <c r="IB131" s="208"/>
      <c r="IC131" s="208"/>
      <c r="ID131" s="208"/>
      <c r="IE131" s="208"/>
      <c r="IF131" s="208"/>
      <c r="IG131" s="208"/>
      <c r="IH131" s="208"/>
      <c r="II131" s="208"/>
      <c r="IJ131" s="208"/>
      <c r="IK131" s="208"/>
      <c r="IL131" s="208"/>
      <c r="IM131" s="208"/>
      <c r="IN131" s="208"/>
      <c r="IO131" s="208"/>
      <c r="IP131" s="208"/>
      <c r="IQ131" s="208"/>
      <c r="IR131" s="208"/>
      <c r="IS131" s="208"/>
      <c r="IT131" s="208"/>
      <c r="IU131" s="208"/>
      <c r="IV131" s="208"/>
      <c r="IW131" s="208"/>
      <c r="IX131" s="208"/>
      <c r="IY131" s="208"/>
      <c r="IZ131" s="208"/>
      <c r="JA131" s="208"/>
      <c r="JB131" s="208"/>
      <c r="JC131" s="208"/>
      <c r="JD131" s="208"/>
      <c r="JE131" s="208"/>
      <c r="JF131" s="208"/>
      <c r="JG131" s="208"/>
      <c r="JH131" s="208"/>
      <c r="JI131" s="208"/>
      <c r="JJ131" s="208"/>
      <c r="JK131" s="208"/>
      <c r="JL131" s="208"/>
      <c r="JM131" s="208"/>
      <c r="JN131" s="208"/>
      <c r="JO131" s="208"/>
      <c r="JP131" s="208"/>
      <c r="JQ131" s="208"/>
      <c r="JR131" s="208"/>
      <c r="JS131" s="208"/>
      <c r="JT131" s="208"/>
      <c r="JU131" s="208"/>
      <c r="JV131" s="208"/>
      <c r="JW131" s="208"/>
      <c r="JX131" s="208"/>
      <c r="JY131" s="208"/>
      <c r="JZ131" s="208"/>
      <c r="KA131" s="208"/>
      <c r="KB131" s="208"/>
      <c r="KC131" s="208"/>
      <c r="KD131" s="208"/>
      <c r="KE131" s="208"/>
      <c r="KF131" s="208"/>
      <c r="KG131" s="208"/>
      <c r="KH131" s="208"/>
      <c r="KI131" s="208"/>
      <c r="KJ131" s="208"/>
      <c r="KK131" s="208"/>
      <c r="KL131" s="208"/>
      <c r="KM131" s="208"/>
      <c r="KN131" s="208"/>
      <c r="KO131" s="208"/>
      <c r="KP131" s="208"/>
      <c r="KQ131" s="208"/>
      <c r="KR131" s="208"/>
      <c r="KS131" s="208"/>
      <c r="KT131" s="208"/>
      <c r="KU131" s="208"/>
      <c r="KV131" s="208"/>
      <c r="KW131" s="208"/>
      <c r="KX131" s="208"/>
      <c r="KY131" s="208"/>
      <c r="KZ131" s="208"/>
      <c r="LA131" s="208"/>
      <c r="LB131" s="208"/>
      <c r="LC131" s="208"/>
      <c r="LD131" s="208"/>
      <c r="LE131" s="208"/>
      <c r="LF131" s="208"/>
      <c r="LG131" s="208"/>
      <c r="LH131" s="208"/>
      <c r="LI131" s="208"/>
      <c r="LJ131" s="208"/>
      <c r="LK131" s="208"/>
      <c r="LL131" s="208"/>
      <c r="LM131" s="208"/>
      <c r="LN131" s="208"/>
      <c r="LO131" s="208"/>
      <c r="LP131" s="208"/>
      <c r="LQ131" s="208"/>
      <c r="LR131" s="208"/>
      <c r="LS131" s="208"/>
      <c r="LT131" s="208"/>
      <c r="LU131" s="208"/>
      <c r="LV131" s="208"/>
      <c r="LW131" s="208"/>
      <c r="LX131" s="208"/>
      <c r="LY131" s="208"/>
      <c r="LZ131" s="208"/>
      <c r="MA131" s="208"/>
      <c r="MB131" s="208"/>
      <c r="MC131" s="208"/>
      <c r="MD131" s="208"/>
      <c r="ME131" s="208"/>
      <c r="MF131" s="208"/>
      <c r="MG131" s="208"/>
      <c r="MH131" s="208"/>
      <c r="MI131" s="208"/>
      <c r="MJ131" s="208"/>
      <c r="MK131" s="208"/>
      <c r="ML131" s="208"/>
      <c r="MM131" s="208"/>
      <c r="MN131" s="208"/>
      <c r="MO131" s="208"/>
      <c r="MP131" s="208"/>
      <c r="MQ131" s="208"/>
      <c r="MR131" s="208"/>
      <c r="MS131" s="208"/>
      <c r="MT131" s="208"/>
      <c r="MU131" s="208"/>
      <c r="MV131" s="208"/>
      <c r="MW131" s="208"/>
      <c r="MX131" s="208"/>
      <c r="MY131" s="208"/>
      <c r="MZ131" s="208"/>
      <c r="NA131" s="208"/>
      <c r="NB131" s="208"/>
      <c r="NC131" s="208"/>
      <c r="ND131" s="208"/>
      <c r="NE131" s="208"/>
      <c r="NF131" s="208"/>
      <c r="NG131" s="208"/>
      <c r="NH131" s="208"/>
      <c r="NI131" s="208"/>
      <c r="NJ131" s="208"/>
      <c r="NK131" s="208"/>
      <c r="NL131" s="208"/>
      <c r="NM131" s="208"/>
      <c r="NN131" s="208"/>
      <c r="NO131" s="208"/>
      <c r="NP131" s="208"/>
      <c r="NQ131" s="208"/>
      <c r="NR131" s="208"/>
      <c r="NS131" s="208"/>
      <c r="NT131" s="208"/>
      <c r="NU131" s="208"/>
      <c r="NV131" s="208"/>
      <c r="NW131" s="208"/>
      <c r="NX131" s="208"/>
      <c r="NY131" s="208"/>
      <c r="NZ131" s="208"/>
      <c r="OA131" s="208"/>
      <c r="OB131" s="208"/>
      <c r="OC131" s="208"/>
      <c r="OD131" s="208"/>
      <c r="OE131" s="208"/>
      <c r="OF131" s="208"/>
      <c r="OG131" s="208"/>
      <c r="OH131" s="208"/>
      <c r="OI131" s="208"/>
      <c r="OJ131" s="208"/>
      <c r="OK131" s="208"/>
      <c r="OL131" s="208"/>
      <c r="OM131" s="208"/>
      <c r="ON131" s="208"/>
      <c r="OO131" s="208"/>
      <c r="OP131" s="208"/>
      <c r="OQ131" s="208"/>
      <c r="OR131" s="208"/>
      <c r="OS131" s="208"/>
      <c r="OT131" s="208"/>
      <c r="OU131" s="208"/>
      <c r="OV131" s="208"/>
      <c r="OW131" s="208"/>
      <c r="OX131" s="208"/>
      <c r="OY131" s="208"/>
      <c r="OZ131" s="208"/>
      <c r="PA131" s="208"/>
      <c r="PB131" s="208"/>
      <c r="PC131" s="208"/>
      <c r="PD131" s="208"/>
      <c r="PE131" s="208"/>
      <c r="PF131" s="208"/>
      <c r="PG131" s="208"/>
      <c r="PH131" s="208"/>
      <c r="PI131" s="208"/>
      <c r="PJ131" s="208"/>
      <c r="PK131" s="208"/>
      <c r="PL131" s="208"/>
      <c r="PM131" s="208"/>
      <c r="PN131" s="208"/>
      <c r="PO131" s="208"/>
      <c r="PP131" s="208"/>
      <c r="PQ131" s="208"/>
      <c r="PR131" s="208"/>
      <c r="PS131" s="208"/>
      <c r="PT131" s="208"/>
    </row>
    <row r="132" spans="1:436" s="152" customFormat="1" ht="15.6">
      <c r="A132" s="158"/>
      <c r="B132" s="233" t="s">
        <v>408</v>
      </c>
      <c r="C132" s="233"/>
      <c r="D132" s="233"/>
      <c r="E132" s="233"/>
      <c r="F132" s="233"/>
      <c r="G132" s="233"/>
      <c r="H132" s="233"/>
      <c r="I132" s="233"/>
      <c r="J132" s="233"/>
      <c r="K132" s="23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row>
    <row r="133" spans="1:436" s="201" customFormat="1" ht="93">
      <c r="A133" s="158"/>
      <c r="B133" s="206" t="s">
        <v>377</v>
      </c>
      <c r="C133" s="207" t="s">
        <v>378</v>
      </c>
      <c r="D133" s="193" t="s">
        <v>379</v>
      </c>
      <c r="E133" s="207"/>
      <c r="F133" s="194"/>
      <c r="G133" s="191"/>
      <c r="H133" s="189"/>
      <c r="I133" s="196"/>
      <c r="J133" s="211" t="s">
        <v>409</v>
      </c>
      <c r="K133" s="217" t="s">
        <v>410</v>
      </c>
      <c r="L133" s="208"/>
      <c r="M133" s="208"/>
      <c r="N133" s="208"/>
      <c r="O133" s="208"/>
      <c r="P133" s="208"/>
      <c r="Q133" s="208"/>
      <c r="R133" s="208"/>
      <c r="S133" s="208"/>
      <c r="T133" s="208"/>
      <c r="U133" s="208"/>
      <c r="V133" s="208"/>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c r="BE133" s="208"/>
      <c r="BF133" s="208"/>
      <c r="BG133" s="208"/>
      <c r="BH133" s="208"/>
      <c r="BI133" s="208"/>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c r="CY133" s="208"/>
      <c r="CZ133" s="208"/>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08"/>
      <c r="DW133" s="208"/>
      <c r="DX133" s="208"/>
      <c r="DY133" s="208"/>
      <c r="DZ133" s="208"/>
      <c r="EA133" s="208"/>
      <c r="EB133" s="208"/>
      <c r="EC133" s="208"/>
      <c r="ED133" s="208"/>
      <c r="EE133" s="208"/>
      <c r="EF133" s="208"/>
      <c r="EG133" s="208"/>
      <c r="EH133" s="208"/>
      <c r="EI133" s="208"/>
      <c r="EJ133" s="208"/>
      <c r="EK133" s="208"/>
      <c r="EL133" s="208"/>
      <c r="EM133" s="208"/>
      <c r="EN133" s="208"/>
      <c r="EO133" s="208"/>
      <c r="EP133" s="208"/>
      <c r="EQ133" s="208"/>
      <c r="ER133" s="208"/>
      <c r="ES133" s="208"/>
      <c r="ET133" s="208"/>
      <c r="EU133" s="208"/>
      <c r="EV133" s="208"/>
      <c r="EW133" s="208"/>
      <c r="EX133" s="208"/>
      <c r="EY133" s="208"/>
      <c r="EZ133" s="208"/>
      <c r="FA133" s="208"/>
      <c r="FB133" s="208"/>
      <c r="FC133" s="208"/>
      <c r="FD133" s="208"/>
      <c r="FE133" s="208"/>
      <c r="FF133" s="208"/>
      <c r="FG133" s="208"/>
      <c r="FH133" s="208"/>
      <c r="FI133" s="208"/>
      <c r="FJ133" s="208"/>
      <c r="FK133" s="208"/>
      <c r="FL133" s="208"/>
      <c r="FM133" s="208"/>
      <c r="FN133" s="208"/>
      <c r="FO133" s="208"/>
      <c r="FP133" s="208"/>
      <c r="FQ133" s="208"/>
      <c r="FR133" s="208"/>
      <c r="FS133" s="208"/>
      <c r="FT133" s="208"/>
      <c r="FU133" s="208"/>
      <c r="FV133" s="208"/>
      <c r="FW133" s="208"/>
      <c r="FX133" s="208"/>
      <c r="FY133" s="208"/>
      <c r="FZ133" s="208"/>
      <c r="GA133" s="208"/>
      <c r="GB133" s="208"/>
      <c r="GC133" s="208"/>
      <c r="GD133" s="208"/>
      <c r="GE133" s="208"/>
      <c r="GF133" s="208"/>
      <c r="GG133" s="208"/>
      <c r="GH133" s="208"/>
      <c r="GI133" s="208"/>
      <c r="GJ133" s="208"/>
      <c r="GK133" s="208"/>
      <c r="GL133" s="208"/>
      <c r="GM133" s="208"/>
      <c r="GN133" s="208"/>
      <c r="GO133" s="208"/>
      <c r="GP133" s="208"/>
      <c r="GQ133" s="208"/>
      <c r="GR133" s="208"/>
      <c r="GS133" s="208"/>
      <c r="GT133" s="208"/>
      <c r="GU133" s="208"/>
      <c r="GV133" s="208"/>
      <c r="GW133" s="208"/>
      <c r="GX133" s="208"/>
      <c r="GY133" s="208"/>
      <c r="GZ133" s="208"/>
      <c r="HA133" s="208"/>
      <c r="HB133" s="208"/>
      <c r="HC133" s="208"/>
      <c r="HD133" s="208"/>
      <c r="HE133" s="208"/>
      <c r="HF133" s="208"/>
      <c r="HG133" s="208"/>
      <c r="HH133" s="208"/>
      <c r="HI133" s="208"/>
      <c r="HJ133" s="208"/>
      <c r="HK133" s="208"/>
      <c r="HL133" s="208"/>
      <c r="HM133" s="208"/>
      <c r="HN133" s="208"/>
      <c r="HO133" s="208"/>
      <c r="HP133" s="208"/>
      <c r="HQ133" s="208"/>
      <c r="HR133" s="208"/>
      <c r="HS133" s="208"/>
      <c r="HT133" s="208"/>
      <c r="HU133" s="208"/>
      <c r="HV133" s="208"/>
      <c r="HW133" s="208"/>
      <c r="HX133" s="208"/>
      <c r="HY133" s="208"/>
      <c r="HZ133" s="208"/>
      <c r="IA133" s="208"/>
      <c r="IB133" s="208"/>
      <c r="IC133" s="208"/>
      <c r="ID133" s="208"/>
      <c r="IE133" s="208"/>
      <c r="IF133" s="208"/>
      <c r="IG133" s="208"/>
      <c r="IH133" s="208"/>
      <c r="II133" s="208"/>
      <c r="IJ133" s="208"/>
      <c r="IK133" s="208"/>
      <c r="IL133" s="208"/>
      <c r="IM133" s="208"/>
      <c r="IN133" s="208"/>
      <c r="IO133" s="208"/>
      <c r="IP133" s="208"/>
      <c r="IQ133" s="208"/>
      <c r="IR133" s="208"/>
      <c r="IS133" s="208"/>
      <c r="IT133" s="208"/>
      <c r="IU133" s="208"/>
      <c r="IV133" s="208"/>
      <c r="IW133" s="208"/>
      <c r="IX133" s="208"/>
      <c r="IY133" s="208"/>
      <c r="IZ133" s="208"/>
      <c r="JA133" s="208"/>
      <c r="JB133" s="208"/>
      <c r="JC133" s="208"/>
      <c r="JD133" s="208"/>
      <c r="JE133" s="208"/>
      <c r="JF133" s="208"/>
      <c r="JG133" s="208"/>
      <c r="JH133" s="208"/>
      <c r="JI133" s="208"/>
      <c r="JJ133" s="208"/>
      <c r="JK133" s="208"/>
      <c r="JL133" s="208"/>
      <c r="JM133" s="208"/>
      <c r="JN133" s="208"/>
      <c r="JO133" s="208"/>
      <c r="JP133" s="208"/>
      <c r="JQ133" s="208"/>
      <c r="JR133" s="208"/>
      <c r="JS133" s="208"/>
      <c r="JT133" s="208"/>
      <c r="JU133" s="208"/>
      <c r="JV133" s="208"/>
      <c r="JW133" s="208"/>
      <c r="JX133" s="208"/>
      <c r="JY133" s="208"/>
      <c r="JZ133" s="208"/>
      <c r="KA133" s="208"/>
      <c r="KB133" s="208"/>
      <c r="KC133" s="208"/>
      <c r="KD133" s="208"/>
      <c r="KE133" s="208"/>
      <c r="KF133" s="208"/>
      <c r="KG133" s="208"/>
      <c r="KH133" s="208"/>
      <c r="KI133" s="208"/>
      <c r="KJ133" s="208"/>
      <c r="KK133" s="208"/>
      <c r="KL133" s="208"/>
      <c r="KM133" s="208"/>
      <c r="KN133" s="208"/>
      <c r="KO133" s="208"/>
      <c r="KP133" s="208"/>
      <c r="KQ133" s="208"/>
      <c r="KR133" s="208"/>
      <c r="KS133" s="208"/>
      <c r="KT133" s="208"/>
      <c r="KU133" s="208"/>
      <c r="KV133" s="208"/>
      <c r="KW133" s="208"/>
      <c r="KX133" s="208"/>
      <c r="KY133" s="208"/>
      <c r="KZ133" s="208"/>
      <c r="LA133" s="208"/>
      <c r="LB133" s="208"/>
      <c r="LC133" s="208"/>
      <c r="LD133" s="208"/>
      <c r="LE133" s="208"/>
      <c r="LF133" s="208"/>
      <c r="LG133" s="208"/>
      <c r="LH133" s="208"/>
      <c r="LI133" s="208"/>
      <c r="LJ133" s="208"/>
      <c r="LK133" s="208"/>
      <c r="LL133" s="208"/>
      <c r="LM133" s="208"/>
      <c r="LN133" s="208"/>
      <c r="LO133" s="208"/>
      <c r="LP133" s="208"/>
      <c r="LQ133" s="208"/>
      <c r="LR133" s="208"/>
      <c r="LS133" s="208"/>
      <c r="LT133" s="208"/>
      <c r="LU133" s="208"/>
      <c r="LV133" s="208"/>
      <c r="LW133" s="208"/>
      <c r="LX133" s="208"/>
      <c r="LY133" s="208"/>
      <c r="LZ133" s="208"/>
      <c r="MA133" s="208"/>
      <c r="MB133" s="208"/>
      <c r="MC133" s="208"/>
      <c r="MD133" s="208"/>
      <c r="ME133" s="208"/>
      <c r="MF133" s="208"/>
      <c r="MG133" s="208"/>
      <c r="MH133" s="208"/>
      <c r="MI133" s="208"/>
      <c r="MJ133" s="208"/>
      <c r="MK133" s="208"/>
      <c r="ML133" s="208"/>
      <c r="MM133" s="208"/>
      <c r="MN133" s="208"/>
      <c r="MO133" s="208"/>
      <c r="MP133" s="208"/>
      <c r="MQ133" s="208"/>
      <c r="MR133" s="208"/>
      <c r="MS133" s="208"/>
      <c r="MT133" s="208"/>
      <c r="MU133" s="208"/>
      <c r="MV133" s="208"/>
      <c r="MW133" s="208"/>
      <c r="MX133" s="208"/>
      <c r="MY133" s="208"/>
      <c r="MZ133" s="208"/>
      <c r="NA133" s="208"/>
      <c r="NB133" s="208"/>
      <c r="NC133" s="208"/>
      <c r="ND133" s="208"/>
      <c r="NE133" s="208"/>
      <c r="NF133" s="208"/>
      <c r="NG133" s="208"/>
      <c r="NH133" s="208"/>
      <c r="NI133" s="208"/>
      <c r="NJ133" s="208"/>
      <c r="NK133" s="208"/>
      <c r="NL133" s="208"/>
      <c r="NM133" s="208"/>
      <c r="NN133" s="208"/>
      <c r="NO133" s="208"/>
      <c r="NP133" s="208"/>
      <c r="NQ133" s="208"/>
      <c r="NR133" s="208"/>
      <c r="NS133" s="208"/>
      <c r="NT133" s="208"/>
      <c r="NU133" s="208"/>
      <c r="NV133" s="208"/>
      <c r="NW133" s="208"/>
      <c r="NX133" s="208"/>
      <c r="NY133" s="208"/>
      <c r="NZ133" s="208"/>
      <c r="OA133" s="208"/>
      <c r="OB133" s="208"/>
      <c r="OC133" s="208"/>
      <c r="OD133" s="208"/>
      <c r="OE133" s="208"/>
      <c r="OF133" s="208"/>
      <c r="OG133" s="208"/>
      <c r="OH133" s="208"/>
      <c r="OI133" s="208"/>
      <c r="OJ133" s="208"/>
      <c r="OK133" s="208"/>
      <c r="OL133" s="208"/>
      <c r="OM133" s="208"/>
      <c r="ON133" s="208"/>
      <c r="OO133" s="208"/>
      <c r="OP133" s="208"/>
      <c r="OQ133" s="208"/>
      <c r="OR133" s="208"/>
      <c r="OS133" s="208"/>
      <c r="OT133" s="208"/>
      <c r="OU133" s="208"/>
      <c r="OV133" s="208"/>
      <c r="OW133" s="208"/>
      <c r="OX133" s="208"/>
      <c r="OY133" s="208"/>
      <c r="OZ133" s="208"/>
      <c r="PA133" s="208"/>
      <c r="PB133" s="208"/>
      <c r="PC133" s="208"/>
      <c r="PD133" s="208"/>
      <c r="PE133" s="208"/>
      <c r="PF133" s="208"/>
      <c r="PG133" s="208"/>
      <c r="PH133" s="208"/>
      <c r="PI133" s="208"/>
      <c r="PJ133" s="208"/>
      <c r="PK133" s="208"/>
      <c r="PL133" s="208"/>
      <c r="PM133" s="208"/>
      <c r="PN133" s="208"/>
      <c r="PO133" s="208"/>
      <c r="PP133" s="208"/>
      <c r="PQ133" s="208"/>
      <c r="PR133" s="208"/>
      <c r="PS133" s="208"/>
      <c r="PT133" s="208"/>
    </row>
    <row r="134" spans="1:436" s="201" customFormat="1" ht="110.65" customHeight="1">
      <c r="A134" s="158"/>
      <c r="B134" s="206" t="s">
        <v>382</v>
      </c>
      <c r="C134" s="207" t="s">
        <v>383</v>
      </c>
      <c r="D134" s="207" t="s">
        <v>384</v>
      </c>
      <c r="E134" s="207"/>
      <c r="F134" s="194"/>
      <c r="G134" s="191"/>
      <c r="H134" s="189"/>
      <c r="I134" s="196"/>
      <c r="J134" s="211" t="s">
        <v>411</v>
      </c>
      <c r="K134" s="218" t="s">
        <v>412</v>
      </c>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08"/>
      <c r="EJ134" s="208"/>
      <c r="EK134" s="208"/>
      <c r="EL134" s="208"/>
      <c r="EM134" s="208"/>
      <c r="EN134" s="208"/>
      <c r="EO134" s="208"/>
      <c r="EP134" s="208"/>
      <c r="EQ134" s="208"/>
      <c r="ER134" s="208"/>
      <c r="ES134" s="208"/>
      <c r="ET134" s="208"/>
      <c r="EU134" s="208"/>
      <c r="EV134" s="208"/>
      <c r="EW134" s="208"/>
      <c r="EX134" s="208"/>
      <c r="EY134" s="208"/>
      <c r="EZ134" s="208"/>
      <c r="FA134" s="208"/>
      <c r="FB134" s="208"/>
      <c r="FC134" s="208"/>
      <c r="FD134" s="208"/>
      <c r="FE134" s="208"/>
      <c r="FF134" s="208"/>
      <c r="FG134" s="208"/>
      <c r="FH134" s="208"/>
      <c r="FI134" s="208"/>
      <c r="FJ134" s="208"/>
      <c r="FK134" s="208"/>
      <c r="FL134" s="208"/>
      <c r="FM134" s="208"/>
      <c r="FN134" s="208"/>
      <c r="FO134" s="208"/>
      <c r="FP134" s="208"/>
      <c r="FQ134" s="208"/>
      <c r="FR134" s="208"/>
      <c r="FS134" s="208"/>
      <c r="FT134" s="208"/>
      <c r="FU134" s="208"/>
      <c r="FV134" s="208"/>
      <c r="FW134" s="208"/>
      <c r="FX134" s="208"/>
      <c r="FY134" s="208"/>
      <c r="FZ134" s="208"/>
      <c r="GA134" s="208"/>
      <c r="GB134" s="208"/>
      <c r="GC134" s="208"/>
      <c r="GD134" s="208"/>
      <c r="GE134" s="208"/>
      <c r="GF134" s="208"/>
      <c r="GG134" s="208"/>
      <c r="GH134" s="208"/>
      <c r="GI134" s="208"/>
      <c r="GJ134" s="208"/>
      <c r="GK134" s="208"/>
      <c r="GL134" s="208"/>
      <c r="GM134" s="208"/>
      <c r="GN134" s="208"/>
      <c r="GO134" s="208"/>
      <c r="GP134" s="208"/>
      <c r="GQ134" s="208"/>
      <c r="GR134" s="208"/>
      <c r="GS134" s="208"/>
      <c r="GT134" s="208"/>
      <c r="GU134" s="208"/>
      <c r="GV134" s="208"/>
      <c r="GW134" s="208"/>
      <c r="GX134" s="208"/>
      <c r="GY134" s="208"/>
      <c r="GZ134" s="208"/>
      <c r="HA134" s="208"/>
      <c r="HB134" s="208"/>
      <c r="HC134" s="208"/>
      <c r="HD134" s="208"/>
      <c r="HE134" s="208"/>
      <c r="HF134" s="208"/>
      <c r="HG134" s="208"/>
      <c r="HH134" s="208"/>
      <c r="HI134" s="208"/>
      <c r="HJ134" s="208"/>
      <c r="HK134" s="208"/>
      <c r="HL134" s="208"/>
      <c r="HM134" s="208"/>
      <c r="HN134" s="208"/>
      <c r="HO134" s="208"/>
      <c r="HP134" s="208"/>
      <c r="HQ134" s="208"/>
      <c r="HR134" s="208"/>
      <c r="HS134" s="208"/>
      <c r="HT134" s="208"/>
      <c r="HU134" s="208"/>
      <c r="HV134" s="208"/>
      <c r="HW134" s="208"/>
      <c r="HX134" s="208"/>
      <c r="HY134" s="208"/>
      <c r="HZ134" s="208"/>
      <c r="IA134" s="208"/>
      <c r="IB134" s="208"/>
      <c r="IC134" s="208"/>
      <c r="ID134" s="208"/>
      <c r="IE134" s="208"/>
      <c r="IF134" s="208"/>
      <c r="IG134" s="208"/>
      <c r="IH134" s="208"/>
      <c r="II134" s="208"/>
      <c r="IJ134" s="208"/>
      <c r="IK134" s="208"/>
      <c r="IL134" s="208"/>
      <c r="IM134" s="208"/>
      <c r="IN134" s="208"/>
      <c r="IO134" s="208"/>
      <c r="IP134" s="208"/>
      <c r="IQ134" s="208"/>
      <c r="IR134" s="208"/>
      <c r="IS134" s="208"/>
      <c r="IT134" s="208"/>
      <c r="IU134" s="208"/>
      <c r="IV134" s="208"/>
      <c r="IW134" s="208"/>
      <c r="IX134" s="208"/>
      <c r="IY134" s="208"/>
      <c r="IZ134" s="208"/>
      <c r="JA134" s="208"/>
      <c r="JB134" s="208"/>
      <c r="JC134" s="208"/>
      <c r="JD134" s="208"/>
      <c r="JE134" s="208"/>
      <c r="JF134" s="208"/>
      <c r="JG134" s="208"/>
      <c r="JH134" s="208"/>
      <c r="JI134" s="208"/>
      <c r="JJ134" s="208"/>
      <c r="JK134" s="208"/>
      <c r="JL134" s="208"/>
      <c r="JM134" s="208"/>
      <c r="JN134" s="208"/>
      <c r="JO134" s="208"/>
      <c r="JP134" s="208"/>
      <c r="JQ134" s="208"/>
      <c r="JR134" s="208"/>
      <c r="JS134" s="208"/>
      <c r="JT134" s="208"/>
      <c r="JU134" s="208"/>
      <c r="JV134" s="208"/>
      <c r="JW134" s="208"/>
      <c r="JX134" s="208"/>
      <c r="JY134" s="208"/>
      <c r="JZ134" s="208"/>
      <c r="KA134" s="208"/>
      <c r="KB134" s="208"/>
      <c r="KC134" s="208"/>
      <c r="KD134" s="208"/>
      <c r="KE134" s="208"/>
      <c r="KF134" s="208"/>
      <c r="KG134" s="208"/>
      <c r="KH134" s="208"/>
      <c r="KI134" s="208"/>
      <c r="KJ134" s="208"/>
      <c r="KK134" s="208"/>
      <c r="KL134" s="208"/>
      <c r="KM134" s="208"/>
      <c r="KN134" s="208"/>
      <c r="KO134" s="208"/>
      <c r="KP134" s="208"/>
      <c r="KQ134" s="208"/>
      <c r="KR134" s="208"/>
      <c r="KS134" s="208"/>
      <c r="KT134" s="208"/>
      <c r="KU134" s="208"/>
      <c r="KV134" s="208"/>
      <c r="KW134" s="208"/>
      <c r="KX134" s="208"/>
      <c r="KY134" s="208"/>
      <c r="KZ134" s="208"/>
      <c r="LA134" s="208"/>
      <c r="LB134" s="208"/>
      <c r="LC134" s="208"/>
      <c r="LD134" s="208"/>
      <c r="LE134" s="208"/>
      <c r="LF134" s="208"/>
      <c r="LG134" s="208"/>
      <c r="LH134" s="208"/>
      <c r="LI134" s="208"/>
      <c r="LJ134" s="208"/>
      <c r="LK134" s="208"/>
      <c r="LL134" s="208"/>
      <c r="LM134" s="208"/>
      <c r="LN134" s="208"/>
      <c r="LO134" s="208"/>
      <c r="LP134" s="208"/>
      <c r="LQ134" s="208"/>
      <c r="LR134" s="208"/>
      <c r="LS134" s="208"/>
      <c r="LT134" s="208"/>
      <c r="LU134" s="208"/>
      <c r="LV134" s="208"/>
      <c r="LW134" s="208"/>
      <c r="LX134" s="208"/>
      <c r="LY134" s="208"/>
      <c r="LZ134" s="208"/>
      <c r="MA134" s="208"/>
      <c r="MB134" s="208"/>
      <c r="MC134" s="208"/>
      <c r="MD134" s="208"/>
      <c r="ME134" s="208"/>
      <c r="MF134" s="208"/>
      <c r="MG134" s="208"/>
      <c r="MH134" s="208"/>
      <c r="MI134" s="208"/>
      <c r="MJ134" s="208"/>
      <c r="MK134" s="208"/>
      <c r="ML134" s="208"/>
      <c r="MM134" s="208"/>
      <c r="MN134" s="208"/>
      <c r="MO134" s="208"/>
      <c r="MP134" s="208"/>
      <c r="MQ134" s="208"/>
      <c r="MR134" s="208"/>
      <c r="MS134" s="208"/>
      <c r="MT134" s="208"/>
      <c r="MU134" s="208"/>
      <c r="MV134" s="208"/>
      <c r="MW134" s="208"/>
      <c r="MX134" s="208"/>
      <c r="MY134" s="208"/>
      <c r="MZ134" s="208"/>
      <c r="NA134" s="208"/>
      <c r="NB134" s="208"/>
      <c r="NC134" s="208"/>
      <c r="ND134" s="208"/>
      <c r="NE134" s="208"/>
      <c r="NF134" s="208"/>
      <c r="NG134" s="208"/>
      <c r="NH134" s="208"/>
      <c r="NI134" s="208"/>
      <c r="NJ134" s="208"/>
      <c r="NK134" s="208"/>
      <c r="NL134" s="208"/>
      <c r="NM134" s="208"/>
      <c r="NN134" s="208"/>
      <c r="NO134" s="208"/>
      <c r="NP134" s="208"/>
      <c r="NQ134" s="208"/>
      <c r="NR134" s="208"/>
      <c r="NS134" s="208"/>
      <c r="NT134" s="208"/>
      <c r="NU134" s="208"/>
      <c r="NV134" s="208"/>
      <c r="NW134" s="208"/>
      <c r="NX134" s="208"/>
      <c r="NY134" s="208"/>
      <c r="NZ134" s="208"/>
      <c r="OA134" s="208"/>
      <c r="OB134" s="208"/>
      <c r="OC134" s="208"/>
      <c r="OD134" s="208"/>
      <c r="OE134" s="208"/>
      <c r="OF134" s="208"/>
      <c r="OG134" s="208"/>
      <c r="OH134" s="208"/>
      <c r="OI134" s="208"/>
      <c r="OJ134" s="208"/>
      <c r="OK134" s="208"/>
      <c r="OL134" s="208"/>
      <c r="OM134" s="208"/>
      <c r="ON134" s="208"/>
      <c r="OO134" s="208"/>
      <c r="OP134" s="208"/>
      <c r="OQ134" s="208"/>
      <c r="OR134" s="208"/>
      <c r="OS134" s="208"/>
      <c r="OT134" s="208"/>
      <c r="OU134" s="208"/>
      <c r="OV134" s="208"/>
      <c r="OW134" s="208"/>
      <c r="OX134" s="208"/>
      <c r="OY134" s="208"/>
      <c r="OZ134" s="208"/>
      <c r="PA134" s="208"/>
      <c r="PB134" s="208"/>
      <c r="PC134" s="208"/>
      <c r="PD134" s="208"/>
      <c r="PE134" s="208"/>
      <c r="PF134" s="208"/>
      <c r="PG134" s="208"/>
      <c r="PH134" s="208"/>
      <c r="PI134" s="208"/>
      <c r="PJ134" s="208"/>
      <c r="PK134" s="208"/>
      <c r="PL134" s="208"/>
      <c r="PM134" s="208"/>
      <c r="PN134" s="208"/>
      <c r="PO134" s="208"/>
      <c r="PP134" s="208"/>
      <c r="PQ134" s="208"/>
      <c r="PR134" s="208"/>
      <c r="PS134" s="208"/>
      <c r="PT134" s="208"/>
    </row>
    <row r="135" spans="1:436" s="201" customFormat="1" ht="34.15" customHeight="1">
      <c r="A135" s="197"/>
      <c r="B135" s="193" t="s">
        <v>386</v>
      </c>
      <c r="C135" s="207" t="s">
        <v>387</v>
      </c>
      <c r="D135" s="193"/>
      <c r="E135" s="207"/>
      <c r="F135" s="191"/>
      <c r="G135" s="191"/>
      <c r="H135" s="189"/>
      <c r="I135" s="196" t="s">
        <v>388</v>
      </c>
      <c r="J135" s="209"/>
      <c r="K135" s="193"/>
      <c r="L135" s="208"/>
      <c r="M135" s="208"/>
      <c r="N135" s="208"/>
      <c r="O135" s="208"/>
      <c r="P135" s="208"/>
      <c r="Q135" s="208"/>
      <c r="R135" s="208"/>
      <c r="S135" s="208"/>
      <c r="T135" s="208"/>
      <c r="U135" s="208"/>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c r="BI135" s="208"/>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08"/>
      <c r="EJ135" s="208"/>
      <c r="EK135" s="208"/>
      <c r="EL135" s="208"/>
      <c r="EM135" s="208"/>
      <c r="EN135" s="208"/>
      <c r="EO135" s="208"/>
      <c r="EP135" s="208"/>
      <c r="EQ135" s="208"/>
      <c r="ER135" s="208"/>
      <c r="ES135" s="208"/>
      <c r="ET135" s="208"/>
      <c r="EU135" s="208"/>
      <c r="EV135" s="208"/>
      <c r="EW135" s="208"/>
      <c r="EX135" s="208"/>
      <c r="EY135" s="208"/>
      <c r="EZ135" s="208"/>
      <c r="FA135" s="208"/>
      <c r="FB135" s="208"/>
      <c r="FC135" s="208"/>
      <c r="FD135" s="208"/>
      <c r="FE135" s="208"/>
      <c r="FF135" s="208"/>
      <c r="FG135" s="208"/>
      <c r="FH135" s="208"/>
      <c r="FI135" s="208"/>
      <c r="FJ135" s="208"/>
      <c r="FK135" s="208"/>
      <c r="FL135" s="208"/>
      <c r="FM135" s="208"/>
      <c r="FN135" s="208"/>
      <c r="FO135" s="208"/>
      <c r="FP135" s="208"/>
      <c r="FQ135" s="208"/>
      <c r="FR135" s="208"/>
      <c r="FS135" s="208"/>
      <c r="FT135" s="208"/>
      <c r="FU135" s="208"/>
      <c r="FV135" s="208"/>
      <c r="FW135" s="208"/>
      <c r="FX135" s="208"/>
      <c r="FY135" s="208"/>
      <c r="FZ135" s="208"/>
      <c r="GA135" s="208"/>
      <c r="GB135" s="208"/>
      <c r="GC135" s="208"/>
      <c r="GD135" s="208"/>
      <c r="GE135" s="208"/>
      <c r="GF135" s="208"/>
      <c r="GG135" s="208"/>
      <c r="GH135" s="208"/>
      <c r="GI135" s="208"/>
      <c r="GJ135" s="208"/>
      <c r="GK135" s="208"/>
      <c r="GL135" s="208"/>
      <c r="GM135" s="208"/>
      <c r="GN135" s="208"/>
      <c r="GO135" s="208"/>
      <c r="GP135" s="208"/>
      <c r="GQ135" s="208"/>
      <c r="GR135" s="208"/>
      <c r="GS135" s="208"/>
      <c r="GT135" s="208"/>
      <c r="GU135" s="208"/>
      <c r="GV135" s="208"/>
      <c r="GW135" s="208"/>
      <c r="GX135" s="208"/>
      <c r="GY135" s="208"/>
      <c r="GZ135" s="208"/>
      <c r="HA135" s="208"/>
      <c r="HB135" s="208"/>
      <c r="HC135" s="208"/>
      <c r="HD135" s="208"/>
      <c r="HE135" s="208"/>
      <c r="HF135" s="208"/>
      <c r="HG135" s="208"/>
      <c r="HH135" s="208"/>
      <c r="HI135" s="208"/>
      <c r="HJ135" s="208"/>
      <c r="HK135" s="208"/>
      <c r="HL135" s="208"/>
      <c r="HM135" s="208"/>
      <c r="HN135" s="208"/>
      <c r="HO135" s="208"/>
      <c r="HP135" s="208"/>
      <c r="HQ135" s="208"/>
      <c r="HR135" s="208"/>
      <c r="HS135" s="208"/>
      <c r="HT135" s="208"/>
      <c r="HU135" s="208"/>
      <c r="HV135" s="208"/>
      <c r="HW135" s="208"/>
      <c r="HX135" s="208"/>
      <c r="HY135" s="208"/>
      <c r="HZ135" s="208"/>
      <c r="IA135" s="208"/>
      <c r="IB135" s="208"/>
      <c r="IC135" s="208"/>
      <c r="ID135" s="208"/>
      <c r="IE135" s="208"/>
      <c r="IF135" s="208"/>
      <c r="IG135" s="208"/>
      <c r="IH135" s="208"/>
      <c r="II135" s="208"/>
      <c r="IJ135" s="208"/>
      <c r="IK135" s="208"/>
      <c r="IL135" s="208"/>
      <c r="IM135" s="208"/>
      <c r="IN135" s="208"/>
      <c r="IO135" s="208"/>
      <c r="IP135" s="208"/>
      <c r="IQ135" s="208"/>
      <c r="IR135" s="208"/>
      <c r="IS135" s="208"/>
      <c r="IT135" s="208"/>
      <c r="IU135" s="208"/>
      <c r="IV135" s="208"/>
      <c r="IW135" s="208"/>
      <c r="IX135" s="208"/>
      <c r="IY135" s="208"/>
      <c r="IZ135" s="208"/>
      <c r="JA135" s="208"/>
      <c r="JB135" s="208"/>
      <c r="JC135" s="208"/>
      <c r="JD135" s="208"/>
      <c r="JE135" s="208"/>
      <c r="JF135" s="208"/>
      <c r="JG135" s="208"/>
      <c r="JH135" s="208"/>
      <c r="JI135" s="208"/>
      <c r="JJ135" s="208"/>
      <c r="JK135" s="208"/>
      <c r="JL135" s="208"/>
      <c r="JM135" s="208"/>
      <c r="JN135" s="208"/>
      <c r="JO135" s="208"/>
      <c r="JP135" s="208"/>
      <c r="JQ135" s="208"/>
      <c r="JR135" s="208"/>
      <c r="JS135" s="208"/>
      <c r="JT135" s="208"/>
      <c r="JU135" s="208"/>
      <c r="JV135" s="208"/>
      <c r="JW135" s="208"/>
      <c r="JX135" s="208"/>
      <c r="JY135" s="208"/>
      <c r="JZ135" s="208"/>
      <c r="KA135" s="208"/>
      <c r="KB135" s="208"/>
      <c r="KC135" s="208"/>
      <c r="KD135" s="208"/>
      <c r="KE135" s="208"/>
      <c r="KF135" s="208"/>
      <c r="KG135" s="208"/>
      <c r="KH135" s="208"/>
      <c r="KI135" s="208"/>
      <c r="KJ135" s="208"/>
      <c r="KK135" s="208"/>
      <c r="KL135" s="208"/>
      <c r="KM135" s="208"/>
      <c r="KN135" s="208"/>
      <c r="KO135" s="208"/>
      <c r="KP135" s="208"/>
      <c r="KQ135" s="208"/>
      <c r="KR135" s="208"/>
      <c r="KS135" s="208"/>
      <c r="KT135" s="208"/>
      <c r="KU135" s="208"/>
      <c r="KV135" s="208"/>
      <c r="KW135" s="208"/>
      <c r="KX135" s="208"/>
      <c r="KY135" s="208"/>
      <c r="KZ135" s="208"/>
      <c r="LA135" s="208"/>
      <c r="LB135" s="208"/>
      <c r="LC135" s="208"/>
      <c r="LD135" s="208"/>
      <c r="LE135" s="208"/>
      <c r="LF135" s="208"/>
      <c r="LG135" s="208"/>
      <c r="LH135" s="208"/>
      <c r="LI135" s="208"/>
      <c r="LJ135" s="208"/>
      <c r="LK135" s="208"/>
      <c r="LL135" s="208"/>
      <c r="LM135" s="208"/>
      <c r="LN135" s="208"/>
      <c r="LO135" s="208"/>
      <c r="LP135" s="208"/>
      <c r="LQ135" s="208"/>
      <c r="LR135" s="208"/>
      <c r="LS135" s="208"/>
      <c r="LT135" s="208"/>
      <c r="LU135" s="208"/>
      <c r="LV135" s="208"/>
      <c r="LW135" s="208"/>
      <c r="LX135" s="208"/>
      <c r="LY135" s="208"/>
      <c r="LZ135" s="208"/>
      <c r="MA135" s="208"/>
      <c r="MB135" s="208"/>
      <c r="MC135" s="208"/>
      <c r="MD135" s="208"/>
      <c r="ME135" s="208"/>
      <c r="MF135" s="208"/>
      <c r="MG135" s="208"/>
      <c r="MH135" s="208"/>
      <c r="MI135" s="208"/>
      <c r="MJ135" s="208"/>
      <c r="MK135" s="208"/>
      <c r="ML135" s="208"/>
      <c r="MM135" s="208"/>
      <c r="MN135" s="208"/>
      <c r="MO135" s="208"/>
      <c r="MP135" s="208"/>
      <c r="MQ135" s="208"/>
      <c r="MR135" s="208"/>
      <c r="MS135" s="208"/>
      <c r="MT135" s="208"/>
      <c r="MU135" s="208"/>
      <c r="MV135" s="208"/>
      <c r="MW135" s="208"/>
      <c r="MX135" s="208"/>
      <c r="MY135" s="208"/>
      <c r="MZ135" s="208"/>
      <c r="NA135" s="208"/>
      <c r="NB135" s="208"/>
      <c r="NC135" s="208"/>
      <c r="ND135" s="208"/>
      <c r="NE135" s="208"/>
      <c r="NF135" s="208"/>
      <c r="NG135" s="208"/>
      <c r="NH135" s="208"/>
      <c r="NI135" s="208"/>
      <c r="NJ135" s="208"/>
      <c r="NK135" s="208"/>
      <c r="NL135" s="208"/>
      <c r="NM135" s="208"/>
      <c r="NN135" s="208"/>
      <c r="NO135" s="208"/>
      <c r="NP135" s="208"/>
      <c r="NQ135" s="208"/>
      <c r="NR135" s="208"/>
      <c r="NS135" s="208"/>
      <c r="NT135" s="208"/>
      <c r="NU135" s="208"/>
      <c r="NV135" s="208"/>
      <c r="NW135" s="208"/>
      <c r="NX135" s="208"/>
      <c r="NY135" s="208"/>
      <c r="NZ135" s="208"/>
      <c r="OA135" s="208"/>
      <c r="OB135" s="208"/>
      <c r="OC135" s="208"/>
      <c r="OD135" s="208"/>
      <c r="OE135" s="208"/>
      <c r="OF135" s="208"/>
      <c r="OG135" s="208"/>
      <c r="OH135" s="208"/>
      <c r="OI135" s="208"/>
      <c r="OJ135" s="208"/>
      <c r="OK135" s="208"/>
      <c r="OL135" s="208"/>
      <c r="OM135" s="208"/>
      <c r="ON135" s="208"/>
      <c r="OO135" s="208"/>
      <c r="OP135" s="208"/>
      <c r="OQ135" s="208"/>
      <c r="OR135" s="208"/>
      <c r="OS135" s="208"/>
      <c r="OT135" s="208"/>
      <c r="OU135" s="208"/>
      <c r="OV135" s="208"/>
      <c r="OW135" s="208"/>
      <c r="OX135" s="208"/>
      <c r="OY135" s="208"/>
      <c r="OZ135" s="208"/>
      <c r="PA135" s="208"/>
      <c r="PB135" s="208"/>
      <c r="PC135" s="208"/>
      <c r="PD135" s="208"/>
      <c r="PE135" s="208"/>
      <c r="PF135" s="208"/>
      <c r="PG135" s="208"/>
      <c r="PH135" s="208"/>
      <c r="PI135" s="208"/>
      <c r="PJ135" s="208"/>
      <c r="PK135" s="208"/>
      <c r="PL135" s="208"/>
      <c r="PM135" s="208"/>
      <c r="PN135" s="208"/>
      <c r="PO135" s="208"/>
      <c r="PP135" s="208"/>
      <c r="PQ135" s="208"/>
      <c r="PR135" s="208"/>
      <c r="PS135" s="208"/>
      <c r="PT135" s="208"/>
    </row>
    <row r="136" spans="1:436" s="201" customFormat="1" ht="30.95">
      <c r="A136" s="197"/>
      <c r="B136" s="193" t="s">
        <v>391</v>
      </c>
      <c r="C136" s="207" t="s">
        <v>387</v>
      </c>
      <c r="D136" s="193"/>
      <c r="E136" s="207"/>
      <c r="F136" s="191"/>
      <c r="G136" s="191"/>
      <c r="H136" s="189"/>
      <c r="I136" s="196" t="s">
        <v>388</v>
      </c>
      <c r="J136" s="209" t="s">
        <v>392</v>
      </c>
      <c r="K136" s="193"/>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08"/>
      <c r="EJ136" s="208"/>
      <c r="EK136" s="208"/>
      <c r="EL136" s="208"/>
      <c r="EM136" s="208"/>
      <c r="EN136" s="208"/>
      <c r="EO136" s="208"/>
      <c r="EP136" s="208"/>
      <c r="EQ136" s="208"/>
      <c r="ER136" s="208"/>
      <c r="ES136" s="208"/>
      <c r="ET136" s="208"/>
      <c r="EU136" s="208"/>
      <c r="EV136" s="208"/>
      <c r="EW136" s="208"/>
      <c r="EX136" s="208"/>
      <c r="EY136" s="208"/>
      <c r="EZ136" s="208"/>
      <c r="FA136" s="208"/>
      <c r="FB136" s="208"/>
      <c r="FC136" s="208"/>
      <c r="FD136" s="208"/>
      <c r="FE136" s="208"/>
      <c r="FF136" s="208"/>
      <c r="FG136" s="208"/>
      <c r="FH136" s="208"/>
      <c r="FI136" s="208"/>
      <c r="FJ136" s="208"/>
      <c r="FK136" s="208"/>
      <c r="FL136" s="208"/>
      <c r="FM136" s="208"/>
      <c r="FN136" s="208"/>
      <c r="FO136" s="208"/>
      <c r="FP136" s="208"/>
      <c r="FQ136" s="208"/>
      <c r="FR136" s="208"/>
      <c r="FS136" s="208"/>
      <c r="FT136" s="208"/>
      <c r="FU136" s="208"/>
      <c r="FV136" s="208"/>
      <c r="FW136" s="208"/>
      <c r="FX136" s="208"/>
      <c r="FY136" s="208"/>
      <c r="FZ136" s="208"/>
      <c r="GA136" s="208"/>
      <c r="GB136" s="208"/>
      <c r="GC136" s="208"/>
      <c r="GD136" s="208"/>
      <c r="GE136" s="208"/>
      <c r="GF136" s="208"/>
      <c r="GG136" s="208"/>
      <c r="GH136" s="208"/>
      <c r="GI136" s="208"/>
      <c r="GJ136" s="208"/>
      <c r="GK136" s="208"/>
      <c r="GL136" s="208"/>
      <c r="GM136" s="208"/>
      <c r="GN136" s="208"/>
      <c r="GO136" s="208"/>
      <c r="GP136" s="208"/>
      <c r="GQ136" s="208"/>
      <c r="GR136" s="208"/>
      <c r="GS136" s="208"/>
      <c r="GT136" s="208"/>
      <c r="GU136" s="208"/>
      <c r="GV136" s="208"/>
      <c r="GW136" s="208"/>
      <c r="GX136" s="208"/>
      <c r="GY136" s="208"/>
      <c r="GZ136" s="208"/>
      <c r="HA136" s="208"/>
      <c r="HB136" s="208"/>
      <c r="HC136" s="208"/>
      <c r="HD136" s="208"/>
      <c r="HE136" s="208"/>
      <c r="HF136" s="208"/>
      <c r="HG136" s="208"/>
      <c r="HH136" s="208"/>
      <c r="HI136" s="208"/>
      <c r="HJ136" s="208"/>
      <c r="HK136" s="208"/>
      <c r="HL136" s="208"/>
      <c r="HM136" s="208"/>
      <c r="HN136" s="208"/>
      <c r="HO136" s="208"/>
      <c r="HP136" s="208"/>
      <c r="HQ136" s="208"/>
      <c r="HR136" s="208"/>
      <c r="HS136" s="208"/>
      <c r="HT136" s="208"/>
      <c r="HU136" s="208"/>
      <c r="HV136" s="208"/>
      <c r="HW136" s="208"/>
      <c r="HX136" s="208"/>
      <c r="HY136" s="208"/>
      <c r="HZ136" s="208"/>
      <c r="IA136" s="208"/>
      <c r="IB136" s="208"/>
      <c r="IC136" s="208"/>
      <c r="ID136" s="208"/>
      <c r="IE136" s="208"/>
      <c r="IF136" s="208"/>
      <c r="IG136" s="208"/>
      <c r="IH136" s="208"/>
      <c r="II136" s="208"/>
      <c r="IJ136" s="208"/>
      <c r="IK136" s="208"/>
      <c r="IL136" s="208"/>
      <c r="IM136" s="208"/>
      <c r="IN136" s="208"/>
      <c r="IO136" s="208"/>
      <c r="IP136" s="208"/>
      <c r="IQ136" s="208"/>
      <c r="IR136" s="208"/>
      <c r="IS136" s="208"/>
      <c r="IT136" s="208"/>
      <c r="IU136" s="208"/>
      <c r="IV136" s="208"/>
      <c r="IW136" s="208"/>
      <c r="IX136" s="208"/>
      <c r="IY136" s="208"/>
      <c r="IZ136" s="208"/>
      <c r="JA136" s="208"/>
      <c r="JB136" s="208"/>
      <c r="JC136" s="208"/>
      <c r="JD136" s="208"/>
      <c r="JE136" s="208"/>
      <c r="JF136" s="208"/>
      <c r="JG136" s="208"/>
      <c r="JH136" s="208"/>
      <c r="JI136" s="208"/>
      <c r="JJ136" s="208"/>
      <c r="JK136" s="208"/>
      <c r="JL136" s="208"/>
      <c r="JM136" s="208"/>
      <c r="JN136" s="208"/>
      <c r="JO136" s="208"/>
      <c r="JP136" s="208"/>
      <c r="JQ136" s="208"/>
      <c r="JR136" s="208"/>
      <c r="JS136" s="208"/>
      <c r="JT136" s="208"/>
      <c r="JU136" s="208"/>
      <c r="JV136" s="208"/>
      <c r="JW136" s="208"/>
      <c r="JX136" s="208"/>
      <c r="JY136" s="208"/>
      <c r="JZ136" s="208"/>
      <c r="KA136" s="208"/>
      <c r="KB136" s="208"/>
      <c r="KC136" s="208"/>
      <c r="KD136" s="208"/>
      <c r="KE136" s="208"/>
      <c r="KF136" s="208"/>
      <c r="KG136" s="208"/>
      <c r="KH136" s="208"/>
      <c r="KI136" s="208"/>
      <c r="KJ136" s="208"/>
      <c r="KK136" s="208"/>
      <c r="KL136" s="208"/>
      <c r="KM136" s="208"/>
      <c r="KN136" s="208"/>
      <c r="KO136" s="208"/>
      <c r="KP136" s="208"/>
      <c r="KQ136" s="208"/>
      <c r="KR136" s="208"/>
      <c r="KS136" s="208"/>
      <c r="KT136" s="208"/>
      <c r="KU136" s="208"/>
      <c r="KV136" s="208"/>
      <c r="KW136" s="208"/>
      <c r="KX136" s="208"/>
      <c r="KY136" s="208"/>
      <c r="KZ136" s="208"/>
      <c r="LA136" s="208"/>
      <c r="LB136" s="208"/>
      <c r="LC136" s="208"/>
      <c r="LD136" s="208"/>
      <c r="LE136" s="208"/>
      <c r="LF136" s="208"/>
      <c r="LG136" s="208"/>
      <c r="LH136" s="208"/>
      <c r="LI136" s="208"/>
      <c r="LJ136" s="208"/>
      <c r="LK136" s="208"/>
      <c r="LL136" s="208"/>
      <c r="LM136" s="208"/>
      <c r="LN136" s="208"/>
      <c r="LO136" s="208"/>
      <c r="LP136" s="208"/>
      <c r="LQ136" s="208"/>
      <c r="LR136" s="208"/>
      <c r="LS136" s="208"/>
      <c r="LT136" s="208"/>
      <c r="LU136" s="208"/>
      <c r="LV136" s="208"/>
      <c r="LW136" s="208"/>
      <c r="LX136" s="208"/>
      <c r="LY136" s="208"/>
      <c r="LZ136" s="208"/>
      <c r="MA136" s="208"/>
      <c r="MB136" s="208"/>
      <c r="MC136" s="208"/>
      <c r="MD136" s="208"/>
      <c r="ME136" s="208"/>
      <c r="MF136" s="208"/>
      <c r="MG136" s="208"/>
      <c r="MH136" s="208"/>
      <c r="MI136" s="208"/>
      <c r="MJ136" s="208"/>
      <c r="MK136" s="208"/>
      <c r="ML136" s="208"/>
      <c r="MM136" s="208"/>
      <c r="MN136" s="208"/>
      <c r="MO136" s="208"/>
      <c r="MP136" s="208"/>
      <c r="MQ136" s="208"/>
      <c r="MR136" s="208"/>
      <c r="MS136" s="208"/>
      <c r="MT136" s="208"/>
      <c r="MU136" s="208"/>
      <c r="MV136" s="208"/>
      <c r="MW136" s="208"/>
      <c r="MX136" s="208"/>
      <c r="MY136" s="208"/>
      <c r="MZ136" s="208"/>
      <c r="NA136" s="208"/>
      <c r="NB136" s="208"/>
      <c r="NC136" s="208"/>
      <c r="ND136" s="208"/>
      <c r="NE136" s="208"/>
      <c r="NF136" s="208"/>
      <c r="NG136" s="208"/>
      <c r="NH136" s="208"/>
      <c r="NI136" s="208"/>
      <c r="NJ136" s="208"/>
      <c r="NK136" s="208"/>
      <c r="NL136" s="208"/>
      <c r="NM136" s="208"/>
      <c r="NN136" s="208"/>
      <c r="NO136" s="208"/>
      <c r="NP136" s="208"/>
      <c r="NQ136" s="208"/>
      <c r="NR136" s="208"/>
      <c r="NS136" s="208"/>
      <c r="NT136" s="208"/>
      <c r="NU136" s="208"/>
      <c r="NV136" s="208"/>
      <c r="NW136" s="208"/>
      <c r="NX136" s="208"/>
      <c r="NY136" s="208"/>
      <c r="NZ136" s="208"/>
      <c r="OA136" s="208"/>
      <c r="OB136" s="208"/>
      <c r="OC136" s="208"/>
      <c r="OD136" s="208"/>
      <c r="OE136" s="208"/>
      <c r="OF136" s="208"/>
      <c r="OG136" s="208"/>
      <c r="OH136" s="208"/>
      <c r="OI136" s="208"/>
      <c r="OJ136" s="208"/>
      <c r="OK136" s="208"/>
      <c r="OL136" s="208"/>
      <c r="OM136" s="208"/>
      <c r="ON136" s="208"/>
      <c r="OO136" s="208"/>
      <c r="OP136" s="208"/>
      <c r="OQ136" s="208"/>
      <c r="OR136" s="208"/>
      <c r="OS136" s="208"/>
      <c r="OT136" s="208"/>
      <c r="OU136" s="208"/>
      <c r="OV136" s="208"/>
      <c r="OW136" s="208"/>
      <c r="OX136" s="208"/>
      <c r="OY136" s="208"/>
      <c r="OZ136" s="208"/>
      <c r="PA136" s="208"/>
      <c r="PB136" s="208"/>
      <c r="PC136" s="208"/>
      <c r="PD136" s="208"/>
      <c r="PE136" s="208"/>
      <c r="PF136" s="208"/>
      <c r="PG136" s="208"/>
      <c r="PH136" s="208"/>
      <c r="PI136" s="208"/>
      <c r="PJ136" s="208"/>
      <c r="PK136" s="208"/>
      <c r="PL136" s="208"/>
      <c r="PM136" s="208"/>
      <c r="PN136" s="208"/>
      <c r="PO136" s="208"/>
      <c r="PP136" s="208"/>
      <c r="PQ136" s="208"/>
      <c r="PR136" s="208"/>
      <c r="PS136" s="208"/>
      <c r="PT136" s="208"/>
    </row>
    <row r="137" spans="1:436" s="201" customFormat="1" ht="108.6">
      <c r="A137" s="197"/>
      <c r="B137" s="193" t="s">
        <v>393</v>
      </c>
      <c r="C137" s="207" t="s">
        <v>387</v>
      </c>
      <c r="D137" s="193"/>
      <c r="E137" s="207"/>
      <c r="F137" s="191"/>
      <c r="G137" s="191"/>
      <c r="H137" s="189"/>
      <c r="I137" s="196" t="s">
        <v>394</v>
      </c>
      <c r="J137" s="209" t="s">
        <v>395</v>
      </c>
      <c r="K137" s="193"/>
      <c r="L137" s="208"/>
      <c r="M137" s="208"/>
      <c r="N137" s="208"/>
      <c r="O137" s="208"/>
      <c r="P137" s="208"/>
      <c r="Q137" s="208"/>
      <c r="R137" s="208"/>
      <c r="S137" s="208"/>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c r="BI137" s="208"/>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08"/>
      <c r="EJ137" s="208"/>
      <c r="EK137" s="208"/>
      <c r="EL137" s="208"/>
      <c r="EM137" s="208"/>
      <c r="EN137" s="208"/>
      <c r="EO137" s="208"/>
      <c r="EP137" s="208"/>
      <c r="EQ137" s="208"/>
      <c r="ER137" s="208"/>
      <c r="ES137" s="208"/>
      <c r="ET137" s="208"/>
      <c r="EU137" s="208"/>
      <c r="EV137" s="208"/>
      <c r="EW137" s="208"/>
      <c r="EX137" s="208"/>
      <c r="EY137" s="208"/>
      <c r="EZ137" s="208"/>
      <c r="FA137" s="208"/>
      <c r="FB137" s="208"/>
      <c r="FC137" s="208"/>
      <c r="FD137" s="208"/>
      <c r="FE137" s="208"/>
      <c r="FF137" s="208"/>
      <c r="FG137" s="208"/>
      <c r="FH137" s="208"/>
      <c r="FI137" s="208"/>
      <c r="FJ137" s="208"/>
      <c r="FK137" s="208"/>
      <c r="FL137" s="208"/>
      <c r="FM137" s="208"/>
      <c r="FN137" s="208"/>
      <c r="FO137" s="208"/>
      <c r="FP137" s="208"/>
      <c r="FQ137" s="208"/>
      <c r="FR137" s="208"/>
      <c r="FS137" s="208"/>
      <c r="FT137" s="208"/>
      <c r="FU137" s="208"/>
      <c r="FV137" s="208"/>
      <c r="FW137" s="208"/>
      <c r="FX137" s="208"/>
      <c r="FY137" s="208"/>
      <c r="FZ137" s="208"/>
      <c r="GA137" s="208"/>
      <c r="GB137" s="208"/>
      <c r="GC137" s="208"/>
      <c r="GD137" s="208"/>
      <c r="GE137" s="208"/>
      <c r="GF137" s="208"/>
      <c r="GG137" s="208"/>
      <c r="GH137" s="208"/>
      <c r="GI137" s="208"/>
      <c r="GJ137" s="208"/>
      <c r="GK137" s="208"/>
      <c r="GL137" s="208"/>
      <c r="GM137" s="208"/>
      <c r="GN137" s="208"/>
      <c r="GO137" s="208"/>
      <c r="GP137" s="208"/>
      <c r="GQ137" s="208"/>
      <c r="GR137" s="208"/>
      <c r="GS137" s="208"/>
      <c r="GT137" s="208"/>
      <c r="GU137" s="208"/>
      <c r="GV137" s="208"/>
      <c r="GW137" s="208"/>
      <c r="GX137" s="208"/>
      <c r="GY137" s="208"/>
      <c r="GZ137" s="208"/>
      <c r="HA137" s="208"/>
      <c r="HB137" s="208"/>
      <c r="HC137" s="208"/>
      <c r="HD137" s="208"/>
      <c r="HE137" s="208"/>
      <c r="HF137" s="208"/>
      <c r="HG137" s="208"/>
      <c r="HH137" s="208"/>
      <c r="HI137" s="208"/>
      <c r="HJ137" s="208"/>
      <c r="HK137" s="208"/>
      <c r="HL137" s="208"/>
      <c r="HM137" s="208"/>
      <c r="HN137" s="208"/>
      <c r="HO137" s="208"/>
      <c r="HP137" s="208"/>
      <c r="HQ137" s="208"/>
      <c r="HR137" s="208"/>
      <c r="HS137" s="208"/>
      <c r="HT137" s="208"/>
      <c r="HU137" s="208"/>
      <c r="HV137" s="208"/>
      <c r="HW137" s="208"/>
      <c r="HX137" s="208"/>
      <c r="HY137" s="208"/>
      <c r="HZ137" s="208"/>
      <c r="IA137" s="208"/>
      <c r="IB137" s="208"/>
      <c r="IC137" s="208"/>
      <c r="ID137" s="208"/>
      <c r="IE137" s="208"/>
      <c r="IF137" s="208"/>
      <c r="IG137" s="208"/>
      <c r="IH137" s="208"/>
      <c r="II137" s="208"/>
      <c r="IJ137" s="208"/>
      <c r="IK137" s="208"/>
      <c r="IL137" s="208"/>
      <c r="IM137" s="208"/>
      <c r="IN137" s="208"/>
      <c r="IO137" s="208"/>
      <c r="IP137" s="208"/>
      <c r="IQ137" s="208"/>
      <c r="IR137" s="208"/>
      <c r="IS137" s="208"/>
      <c r="IT137" s="208"/>
      <c r="IU137" s="208"/>
      <c r="IV137" s="208"/>
      <c r="IW137" s="208"/>
      <c r="IX137" s="208"/>
      <c r="IY137" s="208"/>
      <c r="IZ137" s="208"/>
      <c r="JA137" s="208"/>
      <c r="JB137" s="208"/>
      <c r="JC137" s="208"/>
      <c r="JD137" s="208"/>
      <c r="JE137" s="208"/>
      <c r="JF137" s="208"/>
      <c r="JG137" s="208"/>
      <c r="JH137" s="208"/>
      <c r="JI137" s="208"/>
      <c r="JJ137" s="208"/>
      <c r="JK137" s="208"/>
      <c r="JL137" s="208"/>
      <c r="JM137" s="208"/>
      <c r="JN137" s="208"/>
      <c r="JO137" s="208"/>
      <c r="JP137" s="208"/>
      <c r="JQ137" s="208"/>
      <c r="JR137" s="208"/>
      <c r="JS137" s="208"/>
      <c r="JT137" s="208"/>
      <c r="JU137" s="208"/>
      <c r="JV137" s="208"/>
      <c r="JW137" s="208"/>
      <c r="JX137" s="208"/>
      <c r="JY137" s="208"/>
      <c r="JZ137" s="208"/>
      <c r="KA137" s="208"/>
      <c r="KB137" s="208"/>
      <c r="KC137" s="208"/>
      <c r="KD137" s="208"/>
      <c r="KE137" s="208"/>
      <c r="KF137" s="208"/>
      <c r="KG137" s="208"/>
      <c r="KH137" s="208"/>
      <c r="KI137" s="208"/>
      <c r="KJ137" s="208"/>
      <c r="KK137" s="208"/>
      <c r="KL137" s="208"/>
      <c r="KM137" s="208"/>
      <c r="KN137" s="208"/>
      <c r="KO137" s="208"/>
      <c r="KP137" s="208"/>
      <c r="KQ137" s="208"/>
      <c r="KR137" s="208"/>
      <c r="KS137" s="208"/>
      <c r="KT137" s="208"/>
      <c r="KU137" s="208"/>
      <c r="KV137" s="208"/>
      <c r="KW137" s="208"/>
      <c r="KX137" s="208"/>
      <c r="KY137" s="208"/>
      <c r="KZ137" s="208"/>
      <c r="LA137" s="208"/>
      <c r="LB137" s="208"/>
      <c r="LC137" s="208"/>
      <c r="LD137" s="208"/>
      <c r="LE137" s="208"/>
      <c r="LF137" s="208"/>
      <c r="LG137" s="208"/>
      <c r="LH137" s="208"/>
      <c r="LI137" s="208"/>
      <c r="LJ137" s="208"/>
      <c r="LK137" s="208"/>
      <c r="LL137" s="208"/>
      <c r="LM137" s="208"/>
      <c r="LN137" s="208"/>
      <c r="LO137" s="208"/>
      <c r="LP137" s="208"/>
      <c r="LQ137" s="208"/>
      <c r="LR137" s="208"/>
      <c r="LS137" s="208"/>
      <c r="LT137" s="208"/>
      <c r="LU137" s="208"/>
      <c r="LV137" s="208"/>
      <c r="LW137" s="208"/>
      <c r="LX137" s="208"/>
      <c r="LY137" s="208"/>
      <c r="LZ137" s="208"/>
      <c r="MA137" s="208"/>
      <c r="MB137" s="208"/>
      <c r="MC137" s="208"/>
      <c r="MD137" s="208"/>
      <c r="ME137" s="208"/>
      <c r="MF137" s="208"/>
      <c r="MG137" s="208"/>
      <c r="MH137" s="208"/>
      <c r="MI137" s="208"/>
      <c r="MJ137" s="208"/>
      <c r="MK137" s="208"/>
      <c r="ML137" s="208"/>
      <c r="MM137" s="208"/>
      <c r="MN137" s="208"/>
      <c r="MO137" s="208"/>
      <c r="MP137" s="208"/>
      <c r="MQ137" s="208"/>
      <c r="MR137" s="208"/>
      <c r="MS137" s="208"/>
      <c r="MT137" s="208"/>
      <c r="MU137" s="208"/>
      <c r="MV137" s="208"/>
      <c r="MW137" s="208"/>
      <c r="MX137" s="208"/>
      <c r="MY137" s="208"/>
      <c r="MZ137" s="208"/>
      <c r="NA137" s="208"/>
      <c r="NB137" s="208"/>
      <c r="NC137" s="208"/>
      <c r="ND137" s="208"/>
      <c r="NE137" s="208"/>
      <c r="NF137" s="208"/>
      <c r="NG137" s="208"/>
      <c r="NH137" s="208"/>
      <c r="NI137" s="208"/>
      <c r="NJ137" s="208"/>
      <c r="NK137" s="208"/>
      <c r="NL137" s="208"/>
      <c r="NM137" s="208"/>
      <c r="NN137" s="208"/>
      <c r="NO137" s="208"/>
      <c r="NP137" s="208"/>
      <c r="NQ137" s="208"/>
      <c r="NR137" s="208"/>
      <c r="NS137" s="208"/>
      <c r="NT137" s="208"/>
      <c r="NU137" s="208"/>
      <c r="NV137" s="208"/>
      <c r="NW137" s="208"/>
      <c r="NX137" s="208"/>
      <c r="NY137" s="208"/>
      <c r="NZ137" s="208"/>
      <c r="OA137" s="208"/>
      <c r="OB137" s="208"/>
      <c r="OC137" s="208"/>
      <c r="OD137" s="208"/>
      <c r="OE137" s="208"/>
      <c r="OF137" s="208"/>
      <c r="OG137" s="208"/>
      <c r="OH137" s="208"/>
      <c r="OI137" s="208"/>
      <c r="OJ137" s="208"/>
      <c r="OK137" s="208"/>
      <c r="OL137" s="208"/>
      <c r="OM137" s="208"/>
      <c r="ON137" s="208"/>
      <c r="OO137" s="208"/>
      <c r="OP137" s="208"/>
      <c r="OQ137" s="208"/>
      <c r="OR137" s="208"/>
      <c r="OS137" s="208"/>
      <c r="OT137" s="208"/>
      <c r="OU137" s="208"/>
      <c r="OV137" s="208"/>
      <c r="OW137" s="208"/>
      <c r="OX137" s="208"/>
      <c r="OY137" s="208"/>
      <c r="OZ137" s="208"/>
      <c r="PA137" s="208"/>
      <c r="PB137" s="208"/>
      <c r="PC137" s="208"/>
      <c r="PD137" s="208"/>
      <c r="PE137" s="208"/>
      <c r="PF137" s="208"/>
      <c r="PG137" s="208"/>
      <c r="PH137" s="208"/>
      <c r="PI137" s="208"/>
      <c r="PJ137" s="208"/>
      <c r="PK137" s="208"/>
      <c r="PL137" s="208"/>
      <c r="PM137" s="208"/>
      <c r="PN137" s="208"/>
      <c r="PO137" s="208"/>
      <c r="PP137" s="208"/>
      <c r="PQ137" s="208"/>
      <c r="PR137" s="208"/>
      <c r="PS137" s="208"/>
      <c r="PT137" s="208"/>
    </row>
    <row r="138" spans="1:436" s="201" customFormat="1" ht="93">
      <c r="A138" s="158"/>
      <c r="B138" s="206" t="s">
        <v>382</v>
      </c>
      <c r="C138" s="207" t="s">
        <v>383</v>
      </c>
      <c r="D138" s="207" t="s">
        <v>384</v>
      </c>
      <c r="E138" s="207"/>
      <c r="F138" s="194"/>
      <c r="G138" s="191"/>
      <c r="H138" s="189"/>
      <c r="I138" s="196"/>
      <c r="J138" s="211" t="s">
        <v>413</v>
      </c>
      <c r="K138" s="218" t="s">
        <v>414</v>
      </c>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c r="BE138" s="208"/>
      <c r="BF138" s="208"/>
      <c r="BG138" s="208"/>
      <c r="BH138" s="208"/>
      <c r="BI138" s="208"/>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c r="CY138" s="208"/>
      <c r="CZ138" s="208"/>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08"/>
      <c r="DW138" s="208"/>
      <c r="DX138" s="208"/>
      <c r="DY138" s="208"/>
      <c r="DZ138" s="208"/>
      <c r="EA138" s="208"/>
      <c r="EB138" s="208"/>
      <c r="EC138" s="208"/>
      <c r="ED138" s="208"/>
      <c r="EE138" s="208"/>
      <c r="EF138" s="208"/>
      <c r="EG138" s="208"/>
      <c r="EH138" s="208"/>
      <c r="EI138" s="208"/>
      <c r="EJ138" s="208"/>
      <c r="EK138" s="208"/>
      <c r="EL138" s="208"/>
      <c r="EM138" s="208"/>
      <c r="EN138" s="208"/>
      <c r="EO138" s="208"/>
      <c r="EP138" s="208"/>
      <c r="EQ138" s="208"/>
      <c r="ER138" s="208"/>
      <c r="ES138" s="208"/>
      <c r="ET138" s="208"/>
      <c r="EU138" s="208"/>
      <c r="EV138" s="208"/>
      <c r="EW138" s="208"/>
      <c r="EX138" s="208"/>
      <c r="EY138" s="208"/>
      <c r="EZ138" s="208"/>
      <c r="FA138" s="208"/>
      <c r="FB138" s="208"/>
      <c r="FC138" s="208"/>
      <c r="FD138" s="208"/>
      <c r="FE138" s="208"/>
      <c r="FF138" s="208"/>
      <c r="FG138" s="208"/>
      <c r="FH138" s="208"/>
      <c r="FI138" s="208"/>
      <c r="FJ138" s="208"/>
      <c r="FK138" s="208"/>
      <c r="FL138" s="208"/>
      <c r="FM138" s="208"/>
      <c r="FN138" s="208"/>
      <c r="FO138" s="208"/>
      <c r="FP138" s="208"/>
      <c r="FQ138" s="208"/>
      <c r="FR138" s="208"/>
      <c r="FS138" s="208"/>
      <c r="FT138" s="208"/>
      <c r="FU138" s="208"/>
      <c r="FV138" s="208"/>
      <c r="FW138" s="208"/>
      <c r="FX138" s="208"/>
      <c r="FY138" s="208"/>
      <c r="FZ138" s="208"/>
      <c r="GA138" s="208"/>
      <c r="GB138" s="208"/>
      <c r="GC138" s="208"/>
      <c r="GD138" s="208"/>
      <c r="GE138" s="208"/>
      <c r="GF138" s="208"/>
      <c r="GG138" s="208"/>
      <c r="GH138" s="208"/>
      <c r="GI138" s="208"/>
      <c r="GJ138" s="208"/>
      <c r="GK138" s="208"/>
      <c r="GL138" s="208"/>
      <c r="GM138" s="208"/>
      <c r="GN138" s="208"/>
      <c r="GO138" s="208"/>
      <c r="GP138" s="208"/>
      <c r="GQ138" s="208"/>
      <c r="GR138" s="208"/>
      <c r="GS138" s="208"/>
      <c r="GT138" s="208"/>
      <c r="GU138" s="208"/>
      <c r="GV138" s="208"/>
      <c r="GW138" s="208"/>
      <c r="GX138" s="208"/>
      <c r="GY138" s="208"/>
      <c r="GZ138" s="208"/>
      <c r="HA138" s="208"/>
      <c r="HB138" s="208"/>
      <c r="HC138" s="208"/>
      <c r="HD138" s="208"/>
      <c r="HE138" s="208"/>
      <c r="HF138" s="208"/>
      <c r="HG138" s="208"/>
      <c r="HH138" s="208"/>
      <c r="HI138" s="208"/>
      <c r="HJ138" s="208"/>
      <c r="HK138" s="208"/>
      <c r="HL138" s="208"/>
      <c r="HM138" s="208"/>
      <c r="HN138" s="208"/>
      <c r="HO138" s="208"/>
      <c r="HP138" s="208"/>
      <c r="HQ138" s="208"/>
      <c r="HR138" s="208"/>
      <c r="HS138" s="208"/>
      <c r="HT138" s="208"/>
      <c r="HU138" s="208"/>
      <c r="HV138" s="208"/>
      <c r="HW138" s="208"/>
      <c r="HX138" s="208"/>
      <c r="HY138" s="208"/>
      <c r="HZ138" s="208"/>
      <c r="IA138" s="208"/>
      <c r="IB138" s="208"/>
      <c r="IC138" s="208"/>
      <c r="ID138" s="208"/>
      <c r="IE138" s="208"/>
      <c r="IF138" s="208"/>
      <c r="IG138" s="208"/>
      <c r="IH138" s="208"/>
      <c r="II138" s="208"/>
      <c r="IJ138" s="208"/>
      <c r="IK138" s="208"/>
      <c r="IL138" s="208"/>
      <c r="IM138" s="208"/>
      <c r="IN138" s="208"/>
      <c r="IO138" s="208"/>
      <c r="IP138" s="208"/>
      <c r="IQ138" s="208"/>
      <c r="IR138" s="208"/>
      <c r="IS138" s="208"/>
      <c r="IT138" s="208"/>
      <c r="IU138" s="208"/>
      <c r="IV138" s="208"/>
      <c r="IW138" s="208"/>
      <c r="IX138" s="208"/>
      <c r="IY138" s="208"/>
      <c r="IZ138" s="208"/>
      <c r="JA138" s="208"/>
      <c r="JB138" s="208"/>
      <c r="JC138" s="208"/>
      <c r="JD138" s="208"/>
      <c r="JE138" s="208"/>
      <c r="JF138" s="208"/>
      <c r="JG138" s="208"/>
      <c r="JH138" s="208"/>
      <c r="JI138" s="208"/>
      <c r="JJ138" s="208"/>
      <c r="JK138" s="208"/>
      <c r="JL138" s="208"/>
      <c r="JM138" s="208"/>
      <c r="JN138" s="208"/>
      <c r="JO138" s="208"/>
      <c r="JP138" s="208"/>
      <c r="JQ138" s="208"/>
      <c r="JR138" s="208"/>
      <c r="JS138" s="208"/>
      <c r="JT138" s="208"/>
      <c r="JU138" s="208"/>
      <c r="JV138" s="208"/>
      <c r="JW138" s="208"/>
      <c r="JX138" s="208"/>
      <c r="JY138" s="208"/>
      <c r="JZ138" s="208"/>
      <c r="KA138" s="208"/>
      <c r="KB138" s="208"/>
      <c r="KC138" s="208"/>
      <c r="KD138" s="208"/>
      <c r="KE138" s="208"/>
      <c r="KF138" s="208"/>
      <c r="KG138" s="208"/>
      <c r="KH138" s="208"/>
      <c r="KI138" s="208"/>
      <c r="KJ138" s="208"/>
      <c r="KK138" s="208"/>
      <c r="KL138" s="208"/>
      <c r="KM138" s="208"/>
      <c r="KN138" s="208"/>
      <c r="KO138" s="208"/>
      <c r="KP138" s="208"/>
      <c r="KQ138" s="208"/>
      <c r="KR138" s="208"/>
      <c r="KS138" s="208"/>
      <c r="KT138" s="208"/>
      <c r="KU138" s="208"/>
      <c r="KV138" s="208"/>
      <c r="KW138" s="208"/>
      <c r="KX138" s="208"/>
      <c r="KY138" s="208"/>
      <c r="KZ138" s="208"/>
      <c r="LA138" s="208"/>
      <c r="LB138" s="208"/>
      <c r="LC138" s="208"/>
      <c r="LD138" s="208"/>
      <c r="LE138" s="208"/>
      <c r="LF138" s="208"/>
      <c r="LG138" s="208"/>
      <c r="LH138" s="208"/>
      <c r="LI138" s="208"/>
      <c r="LJ138" s="208"/>
      <c r="LK138" s="208"/>
      <c r="LL138" s="208"/>
      <c r="LM138" s="208"/>
      <c r="LN138" s="208"/>
      <c r="LO138" s="208"/>
      <c r="LP138" s="208"/>
      <c r="LQ138" s="208"/>
      <c r="LR138" s="208"/>
      <c r="LS138" s="208"/>
      <c r="LT138" s="208"/>
      <c r="LU138" s="208"/>
      <c r="LV138" s="208"/>
      <c r="LW138" s="208"/>
      <c r="LX138" s="208"/>
      <c r="LY138" s="208"/>
      <c r="LZ138" s="208"/>
      <c r="MA138" s="208"/>
      <c r="MB138" s="208"/>
      <c r="MC138" s="208"/>
      <c r="MD138" s="208"/>
      <c r="ME138" s="208"/>
      <c r="MF138" s="208"/>
      <c r="MG138" s="208"/>
      <c r="MH138" s="208"/>
      <c r="MI138" s="208"/>
      <c r="MJ138" s="208"/>
      <c r="MK138" s="208"/>
      <c r="ML138" s="208"/>
      <c r="MM138" s="208"/>
      <c r="MN138" s="208"/>
      <c r="MO138" s="208"/>
      <c r="MP138" s="208"/>
      <c r="MQ138" s="208"/>
      <c r="MR138" s="208"/>
      <c r="MS138" s="208"/>
      <c r="MT138" s="208"/>
      <c r="MU138" s="208"/>
      <c r="MV138" s="208"/>
      <c r="MW138" s="208"/>
      <c r="MX138" s="208"/>
      <c r="MY138" s="208"/>
      <c r="MZ138" s="208"/>
      <c r="NA138" s="208"/>
      <c r="NB138" s="208"/>
      <c r="NC138" s="208"/>
      <c r="ND138" s="208"/>
      <c r="NE138" s="208"/>
      <c r="NF138" s="208"/>
      <c r="NG138" s="208"/>
      <c r="NH138" s="208"/>
      <c r="NI138" s="208"/>
      <c r="NJ138" s="208"/>
      <c r="NK138" s="208"/>
      <c r="NL138" s="208"/>
      <c r="NM138" s="208"/>
      <c r="NN138" s="208"/>
      <c r="NO138" s="208"/>
      <c r="NP138" s="208"/>
      <c r="NQ138" s="208"/>
      <c r="NR138" s="208"/>
      <c r="NS138" s="208"/>
      <c r="NT138" s="208"/>
      <c r="NU138" s="208"/>
      <c r="NV138" s="208"/>
      <c r="NW138" s="208"/>
      <c r="NX138" s="208"/>
      <c r="NY138" s="208"/>
      <c r="NZ138" s="208"/>
      <c r="OA138" s="208"/>
      <c r="OB138" s="208"/>
      <c r="OC138" s="208"/>
      <c r="OD138" s="208"/>
      <c r="OE138" s="208"/>
      <c r="OF138" s="208"/>
      <c r="OG138" s="208"/>
      <c r="OH138" s="208"/>
      <c r="OI138" s="208"/>
      <c r="OJ138" s="208"/>
      <c r="OK138" s="208"/>
      <c r="OL138" s="208"/>
      <c r="OM138" s="208"/>
      <c r="ON138" s="208"/>
      <c r="OO138" s="208"/>
      <c r="OP138" s="208"/>
      <c r="OQ138" s="208"/>
      <c r="OR138" s="208"/>
      <c r="OS138" s="208"/>
      <c r="OT138" s="208"/>
      <c r="OU138" s="208"/>
      <c r="OV138" s="208"/>
      <c r="OW138" s="208"/>
      <c r="OX138" s="208"/>
      <c r="OY138" s="208"/>
      <c r="OZ138" s="208"/>
      <c r="PA138" s="208"/>
      <c r="PB138" s="208"/>
      <c r="PC138" s="208"/>
      <c r="PD138" s="208"/>
      <c r="PE138" s="208"/>
      <c r="PF138" s="208"/>
      <c r="PG138" s="208"/>
      <c r="PH138" s="208"/>
      <c r="PI138" s="208"/>
      <c r="PJ138" s="208"/>
      <c r="PK138" s="208"/>
      <c r="PL138" s="208"/>
      <c r="PM138" s="208"/>
      <c r="PN138" s="208"/>
      <c r="PO138" s="208"/>
      <c r="PP138" s="208"/>
      <c r="PQ138" s="208"/>
      <c r="PR138" s="208"/>
      <c r="PS138" s="208"/>
      <c r="PT138" s="208"/>
    </row>
    <row r="139" spans="1:436" s="201" customFormat="1" ht="34.15" customHeight="1">
      <c r="A139" s="197"/>
      <c r="B139" s="193" t="s">
        <v>386</v>
      </c>
      <c r="C139" s="207" t="s">
        <v>387</v>
      </c>
      <c r="D139" s="193"/>
      <c r="E139" s="207"/>
      <c r="F139" s="191"/>
      <c r="G139" s="191"/>
      <c r="H139" s="189"/>
      <c r="I139" s="196" t="s">
        <v>388</v>
      </c>
      <c r="J139" s="209"/>
      <c r="K139" s="193"/>
      <c r="L139" s="208"/>
      <c r="M139" s="208"/>
      <c r="N139" s="208"/>
      <c r="O139" s="208"/>
      <c r="P139" s="208"/>
      <c r="Q139" s="208"/>
      <c r="R139" s="208"/>
      <c r="S139" s="208"/>
      <c r="T139" s="208"/>
      <c r="U139" s="208"/>
      <c r="V139" s="208"/>
      <c r="W139" s="208"/>
      <c r="X139" s="208"/>
      <c r="Y139" s="208"/>
      <c r="Z139" s="208"/>
      <c r="AA139" s="208"/>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c r="CY139" s="208"/>
      <c r="CZ139" s="208"/>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08"/>
      <c r="DW139" s="208"/>
      <c r="DX139" s="208"/>
      <c r="DY139" s="208"/>
      <c r="DZ139" s="208"/>
      <c r="EA139" s="208"/>
      <c r="EB139" s="208"/>
      <c r="EC139" s="208"/>
      <c r="ED139" s="208"/>
      <c r="EE139" s="208"/>
      <c r="EF139" s="208"/>
      <c r="EG139" s="208"/>
      <c r="EH139" s="208"/>
      <c r="EI139" s="208"/>
      <c r="EJ139" s="208"/>
      <c r="EK139" s="208"/>
      <c r="EL139" s="208"/>
      <c r="EM139" s="208"/>
      <c r="EN139" s="208"/>
      <c r="EO139" s="208"/>
      <c r="EP139" s="208"/>
      <c r="EQ139" s="208"/>
      <c r="ER139" s="208"/>
      <c r="ES139" s="208"/>
      <c r="ET139" s="208"/>
      <c r="EU139" s="208"/>
      <c r="EV139" s="208"/>
      <c r="EW139" s="208"/>
      <c r="EX139" s="208"/>
      <c r="EY139" s="208"/>
      <c r="EZ139" s="208"/>
      <c r="FA139" s="208"/>
      <c r="FB139" s="208"/>
      <c r="FC139" s="208"/>
      <c r="FD139" s="208"/>
      <c r="FE139" s="208"/>
      <c r="FF139" s="208"/>
      <c r="FG139" s="208"/>
      <c r="FH139" s="208"/>
      <c r="FI139" s="208"/>
      <c r="FJ139" s="208"/>
      <c r="FK139" s="208"/>
      <c r="FL139" s="208"/>
      <c r="FM139" s="208"/>
      <c r="FN139" s="208"/>
      <c r="FO139" s="208"/>
      <c r="FP139" s="208"/>
      <c r="FQ139" s="208"/>
      <c r="FR139" s="208"/>
      <c r="FS139" s="208"/>
      <c r="FT139" s="208"/>
      <c r="FU139" s="208"/>
      <c r="FV139" s="208"/>
      <c r="FW139" s="208"/>
      <c r="FX139" s="208"/>
      <c r="FY139" s="208"/>
      <c r="FZ139" s="208"/>
      <c r="GA139" s="208"/>
      <c r="GB139" s="208"/>
      <c r="GC139" s="208"/>
      <c r="GD139" s="208"/>
      <c r="GE139" s="208"/>
      <c r="GF139" s="208"/>
      <c r="GG139" s="208"/>
      <c r="GH139" s="208"/>
      <c r="GI139" s="208"/>
      <c r="GJ139" s="208"/>
      <c r="GK139" s="208"/>
      <c r="GL139" s="208"/>
      <c r="GM139" s="208"/>
      <c r="GN139" s="208"/>
      <c r="GO139" s="208"/>
      <c r="GP139" s="208"/>
      <c r="GQ139" s="208"/>
      <c r="GR139" s="208"/>
      <c r="GS139" s="208"/>
      <c r="GT139" s="208"/>
      <c r="GU139" s="208"/>
      <c r="GV139" s="208"/>
      <c r="GW139" s="208"/>
      <c r="GX139" s="208"/>
      <c r="GY139" s="208"/>
      <c r="GZ139" s="208"/>
      <c r="HA139" s="208"/>
      <c r="HB139" s="208"/>
      <c r="HC139" s="208"/>
      <c r="HD139" s="208"/>
      <c r="HE139" s="208"/>
      <c r="HF139" s="208"/>
      <c r="HG139" s="208"/>
      <c r="HH139" s="208"/>
      <c r="HI139" s="208"/>
      <c r="HJ139" s="208"/>
      <c r="HK139" s="208"/>
      <c r="HL139" s="208"/>
      <c r="HM139" s="208"/>
      <c r="HN139" s="208"/>
      <c r="HO139" s="208"/>
      <c r="HP139" s="208"/>
      <c r="HQ139" s="208"/>
      <c r="HR139" s="208"/>
      <c r="HS139" s="208"/>
      <c r="HT139" s="208"/>
      <c r="HU139" s="208"/>
      <c r="HV139" s="208"/>
      <c r="HW139" s="208"/>
      <c r="HX139" s="208"/>
      <c r="HY139" s="208"/>
      <c r="HZ139" s="208"/>
      <c r="IA139" s="208"/>
      <c r="IB139" s="208"/>
      <c r="IC139" s="208"/>
      <c r="ID139" s="208"/>
      <c r="IE139" s="208"/>
      <c r="IF139" s="208"/>
      <c r="IG139" s="208"/>
      <c r="IH139" s="208"/>
      <c r="II139" s="208"/>
      <c r="IJ139" s="208"/>
      <c r="IK139" s="208"/>
      <c r="IL139" s="208"/>
      <c r="IM139" s="208"/>
      <c r="IN139" s="208"/>
      <c r="IO139" s="208"/>
      <c r="IP139" s="208"/>
      <c r="IQ139" s="208"/>
      <c r="IR139" s="208"/>
      <c r="IS139" s="208"/>
      <c r="IT139" s="208"/>
      <c r="IU139" s="208"/>
      <c r="IV139" s="208"/>
      <c r="IW139" s="208"/>
      <c r="IX139" s="208"/>
      <c r="IY139" s="208"/>
      <c r="IZ139" s="208"/>
      <c r="JA139" s="208"/>
      <c r="JB139" s="208"/>
      <c r="JC139" s="208"/>
      <c r="JD139" s="208"/>
      <c r="JE139" s="208"/>
      <c r="JF139" s="208"/>
      <c r="JG139" s="208"/>
      <c r="JH139" s="208"/>
      <c r="JI139" s="208"/>
      <c r="JJ139" s="208"/>
      <c r="JK139" s="208"/>
      <c r="JL139" s="208"/>
      <c r="JM139" s="208"/>
      <c r="JN139" s="208"/>
      <c r="JO139" s="208"/>
      <c r="JP139" s="208"/>
      <c r="JQ139" s="208"/>
      <c r="JR139" s="208"/>
      <c r="JS139" s="208"/>
      <c r="JT139" s="208"/>
      <c r="JU139" s="208"/>
      <c r="JV139" s="208"/>
      <c r="JW139" s="208"/>
      <c r="JX139" s="208"/>
      <c r="JY139" s="208"/>
      <c r="JZ139" s="208"/>
      <c r="KA139" s="208"/>
      <c r="KB139" s="208"/>
      <c r="KC139" s="208"/>
      <c r="KD139" s="208"/>
      <c r="KE139" s="208"/>
      <c r="KF139" s="208"/>
      <c r="KG139" s="208"/>
      <c r="KH139" s="208"/>
      <c r="KI139" s="208"/>
      <c r="KJ139" s="208"/>
      <c r="KK139" s="208"/>
      <c r="KL139" s="208"/>
      <c r="KM139" s="208"/>
      <c r="KN139" s="208"/>
      <c r="KO139" s="208"/>
      <c r="KP139" s="208"/>
      <c r="KQ139" s="208"/>
      <c r="KR139" s="208"/>
      <c r="KS139" s="208"/>
      <c r="KT139" s="208"/>
      <c r="KU139" s="208"/>
      <c r="KV139" s="208"/>
      <c r="KW139" s="208"/>
      <c r="KX139" s="208"/>
      <c r="KY139" s="208"/>
      <c r="KZ139" s="208"/>
      <c r="LA139" s="208"/>
      <c r="LB139" s="208"/>
      <c r="LC139" s="208"/>
      <c r="LD139" s="208"/>
      <c r="LE139" s="208"/>
      <c r="LF139" s="208"/>
      <c r="LG139" s="208"/>
      <c r="LH139" s="208"/>
      <c r="LI139" s="208"/>
      <c r="LJ139" s="208"/>
      <c r="LK139" s="208"/>
      <c r="LL139" s="208"/>
      <c r="LM139" s="208"/>
      <c r="LN139" s="208"/>
      <c r="LO139" s="208"/>
      <c r="LP139" s="208"/>
      <c r="LQ139" s="208"/>
      <c r="LR139" s="208"/>
      <c r="LS139" s="208"/>
      <c r="LT139" s="208"/>
      <c r="LU139" s="208"/>
      <c r="LV139" s="208"/>
      <c r="LW139" s="208"/>
      <c r="LX139" s="208"/>
      <c r="LY139" s="208"/>
      <c r="LZ139" s="208"/>
      <c r="MA139" s="208"/>
      <c r="MB139" s="208"/>
      <c r="MC139" s="208"/>
      <c r="MD139" s="208"/>
      <c r="ME139" s="208"/>
      <c r="MF139" s="208"/>
      <c r="MG139" s="208"/>
      <c r="MH139" s="208"/>
      <c r="MI139" s="208"/>
      <c r="MJ139" s="208"/>
      <c r="MK139" s="208"/>
      <c r="ML139" s="208"/>
      <c r="MM139" s="208"/>
      <c r="MN139" s="208"/>
      <c r="MO139" s="208"/>
      <c r="MP139" s="208"/>
      <c r="MQ139" s="208"/>
      <c r="MR139" s="208"/>
      <c r="MS139" s="208"/>
      <c r="MT139" s="208"/>
      <c r="MU139" s="208"/>
      <c r="MV139" s="208"/>
      <c r="MW139" s="208"/>
      <c r="MX139" s="208"/>
      <c r="MY139" s="208"/>
      <c r="MZ139" s="208"/>
      <c r="NA139" s="208"/>
      <c r="NB139" s="208"/>
      <c r="NC139" s="208"/>
      <c r="ND139" s="208"/>
      <c r="NE139" s="208"/>
      <c r="NF139" s="208"/>
      <c r="NG139" s="208"/>
      <c r="NH139" s="208"/>
      <c r="NI139" s="208"/>
      <c r="NJ139" s="208"/>
      <c r="NK139" s="208"/>
      <c r="NL139" s="208"/>
      <c r="NM139" s="208"/>
      <c r="NN139" s="208"/>
      <c r="NO139" s="208"/>
      <c r="NP139" s="208"/>
      <c r="NQ139" s="208"/>
      <c r="NR139" s="208"/>
      <c r="NS139" s="208"/>
      <c r="NT139" s="208"/>
      <c r="NU139" s="208"/>
      <c r="NV139" s="208"/>
      <c r="NW139" s="208"/>
      <c r="NX139" s="208"/>
      <c r="NY139" s="208"/>
      <c r="NZ139" s="208"/>
      <c r="OA139" s="208"/>
      <c r="OB139" s="208"/>
      <c r="OC139" s="208"/>
      <c r="OD139" s="208"/>
      <c r="OE139" s="208"/>
      <c r="OF139" s="208"/>
      <c r="OG139" s="208"/>
      <c r="OH139" s="208"/>
      <c r="OI139" s="208"/>
      <c r="OJ139" s="208"/>
      <c r="OK139" s="208"/>
      <c r="OL139" s="208"/>
      <c r="OM139" s="208"/>
      <c r="ON139" s="208"/>
      <c r="OO139" s="208"/>
      <c r="OP139" s="208"/>
      <c r="OQ139" s="208"/>
      <c r="OR139" s="208"/>
      <c r="OS139" s="208"/>
      <c r="OT139" s="208"/>
      <c r="OU139" s="208"/>
      <c r="OV139" s="208"/>
      <c r="OW139" s="208"/>
      <c r="OX139" s="208"/>
      <c r="OY139" s="208"/>
      <c r="OZ139" s="208"/>
      <c r="PA139" s="208"/>
      <c r="PB139" s="208"/>
      <c r="PC139" s="208"/>
      <c r="PD139" s="208"/>
      <c r="PE139" s="208"/>
      <c r="PF139" s="208"/>
      <c r="PG139" s="208"/>
      <c r="PH139" s="208"/>
      <c r="PI139" s="208"/>
      <c r="PJ139" s="208"/>
      <c r="PK139" s="208"/>
      <c r="PL139" s="208"/>
      <c r="PM139" s="208"/>
      <c r="PN139" s="208"/>
      <c r="PO139" s="208"/>
      <c r="PP139" s="208"/>
      <c r="PQ139" s="208"/>
      <c r="PR139" s="208"/>
      <c r="PS139" s="208"/>
      <c r="PT139" s="208"/>
    </row>
    <row r="140" spans="1:436" s="201" customFormat="1" ht="30.95">
      <c r="A140" s="197"/>
      <c r="B140" s="193" t="s">
        <v>391</v>
      </c>
      <c r="C140" s="207" t="s">
        <v>387</v>
      </c>
      <c r="D140" s="193"/>
      <c r="E140" s="207"/>
      <c r="F140" s="191"/>
      <c r="G140" s="191"/>
      <c r="H140" s="189"/>
      <c r="I140" s="196" t="s">
        <v>388</v>
      </c>
      <c r="J140" s="209" t="s">
        <v>399</v>
      </c>
      <c r="K140" s="193"/>
      <c r="L140" s="208"/>
      <c r="M140" s="208"/>
      <c r="N140" s="208"/>
      <c r="O140" s="208"/>
      <c r="P140" s="208"/>
      <c r="Q140" s="208"/>
      <c r="R140" s="208"/>
      <c r="S140" s="208"/>
      <c r="T140" s="208"/>
      <c r="U140" s="208"/>
      <c r="V140" s="208"/>
      <c r="W140" s="208"/>
      <c r="X140" s="208"/>
      <c r="Y140" s="208"/>
      <c r="Z140" s="208"/>
      <c r="AA140" s="208"/>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c r="BE140" s="208"/>
      <c r="BF140" s="208"/>
      <c r="BG140" s="208"/>
      <c r="BH140" s="208"/>
      <c r="BI140" s="208"/>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c r="CY140" s="208"/>
      <c r="CZ140" s="208"/>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08"/>
      <c r="DW140" s="208"/>
      <c r="DX140" s="208"/>
      <c r="DY140" s="208"/>
      <c r="DZ140" s="208"/>
      <c r="EA140" s="208"/>
      <c r="EB140" s="208"/>
      <c r="EC140" s="208"/>
      <c r="ED140" s="208"/>
      <c r="EE140" s="208"/>
      <c r="EF140" s="208"/>
      <c r="EG140" s="208"/>
      <c r="EH140" s="208"/>
      <c r="EI140" s="208"/>
      <c r="EJ140" s="208"/>
      <c r="EK140" s="208"/>
      <c r="EL140" s="208"/>
      <c r="EM140" s="208"/>
      <c r="EN140" s="208"/>
      <c r="EO140" s="208"/>
      <c r="EP140" s="208"/>
      <c r="EQ140" s="208"/>
      <c r="ER140" s="208"/>
      <c r="ES140" s="208"/>
      <c r="ET140" s="208"/>
      <c r="EU140" s="208"/>
      <c r="EV140" s="208"/>
      <c r="EW140" s="208"/>
      <c r="EX140" s="208"/>
      <c r="EY140" s="208"/>
      <c r="EZ140" s="208"/>
      <c r="FA140" s="208"/>
      <c r="FB140" s="208"/>
      <c r="FC140" s="208"/>
      <c r="FD140" s="208"/>
      <c r="FE140" s="208"/>
      <c r="FF140" s="208"/>
      <c r="FG140" s="208"/>
      <c r="FH140" s="208"/>
      <c r="FI140" s="208"/>
      <c r="FJ140" s="208"/>
      <c r="FK140" s="208"/>
      <c r="FL140" s="208"/>
      <c r="FM140" s="208"/>
      <c r="FN140" s="208"/>
      <c r="FO140" s="208"/>
      <c r="FP140" s="208"/>
      <c r="FQ140" s="208"/>
      <c r="FR140" s="208"/>
      <c r="FS140" s="208"/>
      <c r="FT140" s="208"/>
      <c r="FU140" s="208"/>
      <c r="FV140" s="208"/>
      <c r="FW140" s="208"/>
      <c r="FX140" s="208"/>
      <c r="FY140" s="208"/>
      <c r="FZ140" s="208"/>
      <c r="GA140" s="208"/>
      <c r="GB140" s="208"/>
      <c r="GC140" s="208"/>
      <c r="GD140" s="208"/>
      <c r="GE140" s="208"/>
      <c r="GF140" s="208"/>
      <c r="GG140" s="208"/>
      <c r="GH140" s="208"/>
      <c r="GI140" s="208"/>
      <c r="GJ140" s="208"/>
      <c r="GK140" s="208"/>
      <c r="GL140" s="208"/>
      <c r="GM140" s="208"/>
      <c r="GN140" s="208"/>
      <c r="GO140" s="208"/>
      <c r="GP140" s="208"/>
      <c r="GQ140" s="208"/>
      <c r="GR140" s="208"/>
      <c r="GS140" s="208"/>
      <c r="GT140" s="208"/>
      <c r="GU140" s="208"/>
      <c r="GV140" s="208"/>
      <c r="GW140" s="208"/>
      <c r="GX140" s="208"/>
      <c r="GY140" s="208"/>
      <c r="GZ140" s="208"/>
      <c r="HA140" s="208"/>
      <c r="HB140" s="208"/>
      <c r="HC140" s="208"/>
      <c r="HD140" s="208"/>
      <c r="HE140" s="208"/>
      <c r="HF140" s="208"/>
      <c r="HG140" s="208"/>
      <c r="HH140" s="208"/>
      <c r="HI140" s="208"/>
      <c r="HJ140" s="208"/>
      <c r="HK140" s="208"/>
      <c r="HL140" s="208"/>
      <c r="HM140" s="208"/>
      <c r="HN140" s="208"/>
      <c r="HO140" s="208"/>
      <c r="HP140" s="208"/>
      <c r="HQ140" s="208"/>
      <c r="HR140" s="208"/>
      <c r="HS140" s="208"/>
      <c r="HT140" s="208"/>
      <c r="HU140" s="208"/>
      <c r="HV140" s="208"/>
      <c r="HW140" s="208"/>
      <c r="HX140" s="208"/>
      <c r="HY140" s="208"/>
      <c r="HZ140" s="208"/>
      <c r="IA140" s="208"/>
      <c r="IB140" s="208"/>
      <c r="IC140" s="208"/>
      <c r="ID140" s="208"/>
      <c r="IE140" s="208"/>
      <c r="IF140" s="208"/>
      <c r="IG140" s="208"/>
      <c r="IH140" s="208"/>
      <c r="II140" s="208"/>
      <c r="IJ140" s="208"/>
      <c r="IK140" s="208"/>
      <c r="IL140" s="208"/>
      <c r="IM140" s="208"/>
      <c r="IN140" s="208"/>
      <c r="IO140" s="208"/>
      <c r="IP140" s="208"/>
      <c r="IQ140" s="208"/>
      <c r="IR140" s="208"/>
      <c r="IS140" s="208"/>
      <c r="IT140" s="208"/>
      <c r="IU140" s="208"/>
      <c r="IV140" s="208"/>
      <c r="IW140" s="208"/>
      <c r="IX140" s="208"/>
      <c r="IY140" s="208"/>
      <c r="IZ140" s="208"/>
      <c r="JA140" s="208"/>
      <c r="JB140" s="208"/>
      <c r="JC140" s="208"/>
      <c r="JD140" s="208"/>
      <c r="JE140" s="208"/>
      <c r="JF140" s="208"/>
      <c r="JG140" s="208"/>
      <c r="JH140" s="208"/>
      <c r="JI140" s="208"/>
      <c r="JJ140" s="208"/>
      <c r="JK140" s="208"/>
      <c r="JL140" s="208"/>
      <c r="JM140" s="208"/>
      <c r="JN140" s="208"/>
      <c r="JO140" s="208"/>
      <c r="JP140" s="208"/>
      <c r="JQ140" s="208"/>
      <c r="JR140" s="208"/>
      <c r="JS140" s="208"/>
      <c r="JT140" s="208"/>
      <c r="JU140" s="208"/>
      <c r="JV140" s="208"/>
      <c r="JW140" s="208"/>
      <c r="JX140" s="208"/>
      <c r="JY140" s="208"/>
      <c r="JZ140" s="208"/>
      <c r="KA140" s="208"/>
      <c r="KB140" s="208"/>
      <c r="KC140" s="208"/>
      <c r="KD140" s="208"/>
      <c r="KE140" s="208"/>
      <c r="KF140" s="208"/>
      <c r="KG140" s="208"/>
      <c r="KH140" s="208"/>
      <c r="KI140" s="208"/>
      <c r="KJ140" s="208"/>
      <c r="KK140" s="208"/>
      <c r="KL140" s="208"/>
      <c r="KM140" s="208"/>
      <c r="KN140" s="208"/>
      <c r="KO140" s="208"/>
      <c r="KP140" s="208"/>
      <c r="KQ140" s="208"/>
      <c r="KR140" s="208"/>
      <c r="KS140" s="208"/>
      <c r="KT140" s="208"/>
      <c r="KU140" s="208"/>
      <c r="KV140" s="208"/>
      <c r="KW140" s="208"/>
      <c r="KX140" s="208"/>
      <c r="KY140" s="208"/>
      <c r="KZ140" s="208"/>
      <c r="LA140" s="208"/>
      <c r="LB140" s="208"/>
      <c r="LC140" s="208"/>
      <c r="LD140" s="208"/>
      <c r="LE140" s="208"/>
      <c r="LF140" s="208"/>
      <c r="LG140" s="208"/>
      <c r="LH140" s="208"/>
      <c r="LI140" s="208"/>
      <c r="LJ140" s="208"/>
      <c r="LK140" s="208"/>
      <c r="LL140" s="208"/>
      <c r="LM140" s="208"/>
      <c r="LN140" s="208"/>
      <c r="LO140" s="208"/>
      <c r="LP140" s="208"/>
      <c r="LQ140" s="208"/>
      <c r="LR140" s="208"/>
      <c r="LS140" s="208"/>
      <c r="LT140" s="208"/>
      <c r="LU140" s="208"/>
      <c r="LV140" s="208"/>
      <c r="LW140" s="208"/>
      <c r="LX140" s="208"/>
      <c r="LY140" s="208"/>
      <c r="LZ140" s="208"/>
      <c r="MA140" s="208"/>
      <c r="MB140" s="208"/>
      <c r="MC140" s="208"/>
      <c r="MD140" s="208"/>
      <c r="ME140" s="208"/>
      <c r="MF140" s="208"/>
      <c r="MG140" s="208"/>
      <c r="MH140" s="208"/>
      <c r="MI140" s="208"/>
      <c r="MJ140" s="208"/>
      <c r="MK140" s="208"/>
      <c r="ML140" s="208"/>
      <c r="MM140" s="208"/>
      <c r="MN140" s="208"/>
      <c r="MO140" s="208"/>
      <c r="MP140" s="208"/>
      <c r="MQ140" s="208"/>
      <c r="MR140" s="208"/>
      <c r="MS140" s="208"/>
      <c r="MT140" s="208"/>
      <c r="MU140" s="208"/>
      <c r="MV140" s="208"/>
      <c r="MW140" s="208"/>
      <c r="MX140" s="208"/>
      <c r="MY140" s="208"/>
      <c r="MZ140" s="208"/>
      <c r="NA140" s="208"/>
      <c r="NB140" s="208"/>
      <c r="NC140" s="208"/>
      <c r="ND140" s="208"/>
      <c r="NE140" s="208"/>
      <c r="NF140" s="208"/>
      <c r="NG140" s="208"/>
      <c r="NH140" s="208"/>
      <c r="NI140" s="208"/>
      <c r="NJ140" s="208"/>
      <c r="NK140" s="208"/>
      <c r="NL140" s="208"/>
      <c r="NM140" s="208"/>
      <c r="NN140" s="208"/>
      <c r="NO140" s="208"/>
      <c r="NP140" s="208"/>
      <c r="NQ140" s="208"/>
      <c r="NR140" s="208"/>
      <c r="NS140" s="208"/>
      <c r="NT140" s="208"/>
      <c r="NU140" s="208"/>
      <c r="NV140" s="208"/>
      <c r="NW140" s="208"/>
      <c r="NX140" s="208"/>
      <c r="NY140" s="208"/>
      <c r="NZ140" s="208"/>
      <c r="OA140" s="208"/>
      <c r="OB140" s="208"/>
      <c r="OC140" s="208"/>
      <c r="OD140" s="208"/>
      <c r="OE140" s="208"/>
      <c r="OF140" s="208"/>
      <c r="OG140" s="208"/>
      <c r="OH140" s="208"/>
      <c r="OI140" s="208"/>
      <c r="OJ140" s="208"/>
      <c r="OK140" s="208"/>
      <c r="OL140" s="208"/>
      <c r="OM140" s="208"/>
      <c r="ON140" s="208"/>
      <c r="OO140" s="208"/>
      <c r="OP140" s="208"/>
      <c r="OQ140" s="208"/>
      <c r="OR140" s="208"/>
      <c r="OS140" s="208"/>
      <c r="OT140" s="208"/>
      <c r="OU140" s="208"/>
      <c r="OV140" s="208"/>
      <c r="OW140" s="208"/>
      <c r="OX140" s="208"/>
      <c r="OY140" s="208"/>
      <c r="OZ140" s="208"/>
      <c r="PA140" s="208"/>
      <c r="PB140" s="208"/>
      <c r="PC140" s="208"/>
      <c r="PD140" s="208"/>
      <c r="PE140" s="208"/>
      <c r="PF140" s="208"/>
      <c r="PG140" s="208"/>
      <c r="PH140" s="208"/>
      <c r="PI140" s="208"/>
      <c r="PJ140" s="208"/>
      <c r="PK140" s="208"/>
      <c r="PL140" s="208"/>
      <c r="PM140" s="208"/>
      <c r="PN140" s="208"/>
      <c r="PO140" s="208"/>
      <c r="PP140" s="208"/>
      <c r="PQ140" s="208"/>
      <c r="PR140" s="208"/>
      <c r="PS140" s="208"/>
      <c r="PT140" s="208"/>
    </row>
    <row r="141" spans="1:436" s="201" customFormat="1" ht="108.6">
      <c r="A141" s="197"/>
      <c r="B141" s="193" t="s">
        <v>393</v>
      </c>
      <c r="C141" s="207" t="s">
        <v>387</v>
      </c>
      <c r="D141" s="193"/>
      <c r="E141" s="207"/>
      <c r="F141" s="191"/>
      <c r="G141" s="191"/>
      <c r="H141" s="189"/>
      <c r="I141" s="196" t="s">
        <v>394</v>
      </c>
      <c r="J141" s="209" t="s">
        <v>395</v>
      </c>
      <c r="K141" s="193"/>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c r="BI141" s="208"/>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c r="CY141" s="208"/>
      <c r="CZ141" s="208"/>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08"/>
      <c r="EJ141" s="208"/>
      <c r="EK141" s="208"/>
      <c r="EL141" s="208"/>
      <c r="EM141" s="208"/>
      <c r="EN141" s="208"/>
      <c r="EO141" s="208"/>
      <c r="EP141" s="208"/>
      <c r="EQ141" s="208"/>
      <c r="ER141" s="208"/>
      <c r="ES141" s="208"/>
      <c r="ET141" s="208"/>
      <c r="EU141" s="208"/>
      <c r="EV141" s="208"/>
      <c r="EW141" s="208"/>
      <c r="EX141" s="208"/>
      <c r="EY141" s="208"/>
      <c r="EZ141" s="208"/>
      <c r="FA141" s="208"/>
      <c r="FB141" s="208"/>
      <c r="FC141" s="208"/>
      <c r="FD141" s="208"/>
      <c r="FE141" s="208"/>
      <c r="FF141" s="208"/>
      <c r="FG141" s="208"/>
      <c r="FH141" s="208"/>
      <c r="FI141" s="208"/>
      <c r="FJ141" s="208"/>
      <c r="FK141" s="208"/>
      <c r="FL141" s="208"/>
      <c r="FM141" s="208"/>
      <c r="FN141" s="208"/>
      <c r="FO141" s="208"/>
      <c r="FP141" s="208"/>
      <c r="FQ141" s="208"/>
      <c r="FR141" s="208"/>
      <c r="FS141" s="208"/>
      <c r="FT141" s="208"/>
      <c r="FU141" s="208"/>
      <c r="FV141" s="208"/>
      <c r="FW141" s="208"/>
      <c r="FX141" s="208"/>
      <c r="FY141" s="208"/>
      <c r="FZ141" s="208"/>
      <c r="GA141" s="208"/>
      <c r="GB141" s="208"/>
      <c r="GC141" s="208"/>
      <c r="GD141" s="208"/>
      <c r="GE141" s="208"/>
      <c r="GF141" s="208"/>
      <c r="GG141" s="208"/>
      <c r="GH141" s="208"/>
      <c r="GI141" s="208"/>
      <c r="GJ141" s="208"/>
      <c r="GK141" s="208"/>
      <c r="GL141" s="208"/>
      <c r="GM141" s="208"/>
      <c r="GN141" s="208"/>
      <c r="GO141" s="208"/>
      <c r="GP141" s="208"/>
      <c r="GQ141" s="208"/>
      <c r="GR141" s="208"/>
      <c r="GS141" s="208"/>
      <c r="GT141" s="208"/>
      <c r="GU141" s="208"/>
      <c r="GV141" s="208"/>
      <c r="GW141" s="208"/>
      <c r="GX141" s="208"/>
      <c r="GY141" s="208"/>
      <c r="GZ141" s="208"/>
      <c r="HA141" s="208"/>
      <c r="HB141" s="208"/>
      <c r="HC141" s="208"/>
      <c r="HD141" s="208"/>
      <c r="HE141" s="208"/>
      <c r="HF141" s="208"/>
      <c r="HG141" s="208"/>
      <c r="HH141" s="208"/>
      <c r="HI141" s="208"/>
      <c r="HJ141" s="208"/>
      <c r="HK141" s="208"/>
      <c r="HL141" s="208"/>
      <c r="HM141" s="208"/>
      <c r="HN141" s="208"/>
      <c r="HO141" s="208"/>
      <c r="HP141" s="208"/>
      <c r="HQ141" s="208"/>
      <c r="HR141" s="208"/>
      <c r="HS141" s="208"/>
      <c r="HT141" s="208"/>
      <c r="HU141" s="208"/>
      <c r="HV141" s="208"/>
      <c r="HW141" s="208"/>
      <c r="HX141" s="208"/>
      <c r="HY141" s="208"/>
      <c r="HZ141" s="208"/>
      <c r="IA141" s="208"/>
      <c r="IB141" s="208"/>
      <c r="IC141" s="208"/>
      <c r="ID141" s="208"/>
      <c r="IE141" s="208"/>
      <c r="IF141" s="208"/>
      <c r="IG141" s="208"/>
      <c r="IH141" s="208"/>
      <c r="II141" s="208"/>
      <c r="IJ141" s="208"/>
      <c r="IK141" s="208"/>
      <c r="IL141" s="208"/>
      <c r="IM141" s="208"/>
      <c r="IN141" s="208"/>
      <c r="IO141" s="208"/>
      <c r="IP141" s="208"/>
      <c r="IQ141" s="208"/>
      <c r="IR141" s="208"/>
      <c r="IS141" s="208"/>
      <c r="IT141" s="208"/>
      <c r="IU141" s="208"/>
      <c r="IV141" s="208"/>
      <c r="IW141" s="208"/>
      <c r="IX141" s="208"/>
      <c r="IY141" s="208"/>
      <c r="IZ141" s="208"/>
      <c r="JA141" s="208"/>
      <c r="JB141" s="208"/>
      <c r="JC141" s="208"/>
      <c r="JD141" s="208"/>
      <c r="JE141" s="208"/>
      <c r="JF141" s="208"/>
      <c r="JG141" s="208"/>
      <c r="JH141" s="208"/>
      <c r="JI141" s="208"/>
      <c r="JJ141" s="208"/>
      <c r="JK141" s="208"/>
      <c r="JL141" s="208"/>
      <c r="JM141" s="208"/>
      <c r="JN141" s="208"/>
      <c r="JO141" s="208"/>
      <c r="JP141" s="208"/>
      <c r="JQ141" s="208"/>
      <c r="JR141" s="208"/>
      <c r="JS141" s="208"/>
      <c r="JT141" s="208"/>
      <c r="JU141" s="208"/>
      <c r="JV141" s="208"/>
      <c r="JW141" s="208"/>
      <c r="JX141" s="208"/>
      <c r="JY141" s="208"/>
      <c r="JZ141" s="208"/>
      <c r="KA141" s="208"/>
      <c r="KB141" s="208"/>
      <c r="KC141" s="208"/>
      <c r="KD141" s="208"/>
      <c r="KE141" s="208"/>
      <c r="KF141" s="208"/>
      <c r="KG141" s="208"/>
      <c r="KH141" s="208"/>
      <c r="KI141" s="208"/>
      <c r="KJ141" s="208"/>
      <c r="KK141" s="208"/>
      <c r="KL141" s="208"/>
      <c r="KM141" s="208"/>
      <c r="KN141" s="208"/>
      <c r="KO141" s="208"/>
      <c r="KP141" s="208"/>
      <c r="KQ141" s="208"/>
      <c r="KR141" s="208"/>
      <c r="KS141" s="208"/>
      <c r="KT141" s="208"/>
      <c r="KU141" s="208"/>
      <c r="KV141" s="208"/>
      <c r="KW141" s="208"/>
      <c r="KX141" s="208"/>
      <c r="KY141" s="208"/>
      <c r="KZ141" s="208"/>
      <c r="LA141" s="208"/>
      <c r="LB141" s="208"/>
      <c r="LC141" s="208"/>
      <c r="LD141" s="208"/>
      <c r="LE141" s="208"/>
      <c r="LF141" s="208"/>
      <c r="LG141" s="208"/>
      <c r="LH141" s="208"/>
      <c r="LI141" s="208"/>
      <c r="LJ141" s="208"/>
      <c r="LK141" s="208"/>
      <c r="LL141" s="208"/>
      <c r="LM141" s="208"/>
      <c r="LN141" s="208"/>
      <c r="LO141" s="208"/>
      <c r="LP141" s="208"/>
      <c r="LQ141" s="208"/>
      <c r="LR141" s="208"/>
      <c r="LS141" s="208"/>
      <c r="LT141" s="208"/>
      <c r="LU141" s="208"/>
      <c r="LV141" s="208"/>
      <c r="LW141" s="208"/>
      <c r="LX141" s="208"/>
      <c r="LY141" s="208"/>
      <c r="LZ141" s="208"/>
      <c r="MA141" s="208"/>
      <c r="MB141" s="208"/>
      <c r="MC141" s="208"/>
      <c r="MD141" s="208"/>
      <c r="ME141" s="208"/>
      <c r="MF141" s="208"/>
      <c r="MG141" s="208"/>
      <c r="MH141" s="208"/>
      <c r="MI141" s="208"/>
      <c r="MJ141" s="208"/>
      <c r="MK141" s="208"/>
      <c r="ML141" s="208"/>
      <c r="MM141" s="208"/>
      <c r="MN141" s="208"/>
      <c r="MO141" s="208"/>
      <c r="MP141" s="208"/>
      <c r="MQ141" s="208"/>
      <c r="MR141" s="208"/>
      <c r="MS141" s="208"/>
      <c r="MT141" s="208"/>
      <c r="MU141" s="208"/>
      <c r="MV141" s="208"/>
      <c r="MW141" s="208"/>
      <c r="MX141" s="208"/>
      <c r="MY141" s="208"/>
      <c r="MZ141" s="208"/>
      <c r="NA141" s="208"/>
      <c r="NB141" s="208"/>
      <c r="NC141" s="208"/>
      <c r="ND141" s="208"/>
      <c r="NE141" s="208"/>
      <c r="NF141" s="208"/>
      <c r="NG141" s="208"/>
      <c r="NH141" s="208"/>
      <c r="NI141" s="208"/>
      <c r="NJ141" s="208"/>
      <c r="NK141" s="208"/>
      <c r="NL141" s="208"/>
      <c r="NM141" s="208"/>
      <c r="NN141" s="208"/>
      <c r="NO141" s="208"/>
      <c r="NP141" s="208"/>
      <c r="NQ141" s="208"/>
      <c r="NR141" s="208"/>
      <c r="NS141" s="208"/>
      <c r="NT141" s="208"/>
      <c r="NU141" s="208"/>
      <c r="NV141" s="208"/>
      <c r="NW141" s="208"/>
      <c r="NX141" s="208"/>
      <c r="NY141" s="208"/>
      <c r="NZ141" s="208"/>
      <c r="OA141" s="208"/>
      <c r="OB141" s="208"/>
      <c r="OC141" s="208"/>
      <c r="OD141" s="208"/>
      <c r="OE141" s="208"/>
      <c r="OF141" s="208"/>
      <c r="OG141" s="208"/>
      <c r="OH141" s="208"/>
      <c r="OI141" s="208"/>
      <c r="OJ141" s="208"/>
      <c r="OK141" s="208"/>
      <c r="OL141" s="208"/>
      <c r="OM141" s="208"/>
      <c r="ON141" s="208"/>
      <c r="OO141" s="208"/>
      <c r="OP141" s="208"/>
      <c r="OQ141" s="208"/>
      <c r="OR141" s="208"/>
      <c r="OS141" s="208"/>
      <c r="OT141" s="208"/>
      <c r="OU141" s="208"/>
      <c r="OV141" s="208"/>
      <c r="OW141" s="208"/>
      <c r="OX141" s="208"/>
      <c r="OY141" s="208"/>
      <c r="OZ141" s="208"/>
      <c r="PA141" s="208"/>
      <c r="PB141" s="208"/>
      <c r="PC141" s="208"/>
      <c r="PD141" s="208"/>
      <c r="PE141" s="208"/>
      <c r="PF141" s="208"/>
      <c r="PG141" s="208"/>
      <c r="PH141" s="208"/>
      <c r="PI141" s="208"/>
      <c r="PJ141" s="208"/>
      <c r="PK141" s="208"/>
      <c r="PL141" s="208"/>
      <c r="PM141" s="208"/>
      <c r="PN141" s="208"/>
      <c r="PO141" s="208"/>
      <c r="PP141" s="208"/>
      <c r="PQ141" s="208"/>
      <c r="PR141" s="208"/>
      <c r="PS141" s="208"/>
      <c r="PT141" s="208"/>
    </row>
    <row r="142" spans="1:436" s="152" customFormat="1" ht="15.6">
      <c r="A142" s="158"/>
      <c r="B142" s="233" t="s">
        <v>415</v>
      </c>
      <c r="C142" s="233"/>
      <c r="D142" s="233"/>
      <c r="E142" s="233"/>
      <c r="F142" s="233"/>
      <c r="G142" s="233"/>
      <c r="H142" s="233"/>
      <c r="I142" s="233"/>
      <c r="J142" s="233"/>
      <c r="K142" s="23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row>
    <row r="143" spans="1:436" s="201" customFormat="1" ht="93">
      <c r="A143" s="158"/>
      <c r="B143" s="206" t="s">
        <v>377</v>
      </c>
      <c r="C143" s="207" t="s">
        <v>378</v>
      </c>
      <c r="D143" s="193" t="s">
        <v>379</v>
      </c>
      <c r="E143" s="207"/>
      <c r="F143" s="194"/>
      <c r="G143" s="191"/>
      <c r="H143" s="189"/>
      <c r="I143" s="196"/>
      <c r="J143" s="211" t="s">
        <v>416</v>
      </c>
      <c r="K143" s="217" t="s">
        <v>417</v>
      </c>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8"/>
      <c r="EM143" s="208"/>
      <c r="EN143" s="208"/>
      <c r="EO143" s="208"/>
      <c r="EP143" s="208"/>
      <c r="EQ143" s="208"/>
      <c r="ER143" s="208"/>
      <c r="ES143" s="208"/>
      <c r="ET143" s="208"/>
      <c r="EU143" s="208"/>
      <c r="EV143" s="208"/>
      <c r="EW143" s="208"/>
      <c r="EX143" s="208"/>
      <c r="EY143" s="208"/>
      <c r="EZ143" s="208"/>
      <c r="FA143" s="208"/>
      <c r="FB143" s="208"/>
      <c r="FC143" s="208"/>
      <c r="FD143" s="208"/>
      <c r="FE143" s="208"/>
      <c r="FF143" s="208"/>
      <c r="FG143" s="208"/>
      <c r="FH143" s="208"/>
      <c r="FI143" s="208"/>
      <c r="FJ143" s="208"/>
      <c r="FK143" s="208"/>
      <c r="FL143" s="208"/>
      <c r="FM143" s="208"/>
      <c r="FN143" s="208"/>
      <c r="FO143" s="208"/>
      <c r="FP143" s="208"/>
      <c r="FQ143" s="208"/>
      <c r="FR143" s="208"/>
      <c r="FS143" s="208"/>
      <c r="FT143" s="208"/>
      <c r="FU143" s="208"/>
      <c r="FV143" s="208"/>
      <c r="FW143" s="208"/>
      <c r="FX143" s="208"/>
      <c r="FY143" s="208"/>
      <c r="FZ143" s="208"/>
      <c r="GA143" s="208"/>
      <c r="GB143" s="208"/>
      <c r="GC143" s="208"/>
      <c r="GD143" s="208"/>
      <c r="GE143" s="208"/>
      <c r="GF143" s="208"/>
      <c r="GG143" s="208"/>
      <c r="GH143" s="208"/>
      <c r="GI143" s="208"/>
      <c r="GJ143" s="208"/>
      <c r="GK143" s="208"/>
      <c r="GL143" s="208"/>
      <c r="GM143" s="208"/>
      <c r="GN143" s="208"/>
      <c r="GO143" s="208"/>
      <c r="GP143" s="208"/>
      <c r="GQ143" s="208"/>
      <c r="GR143" s="208"/>
      <c r="GS143" s="208"/>
      <c r="GT143" s="208"/>
      <c r="GU143" s="208"/>
      <c r="GV143" s="208"/>
      <c r="GW143" s="208"/>
      <c r="GX143" s="208"/>
      <c r="GY143" s="208"/>
      <c r="GZ143" s="208"/>
      <c r="HA143" s="208"/>
      <c r="HB143" s="208"/>
      <c r="HC143" s="208"/>
      <c r="HD143" s="208"/>
      <c r="HE143" s="208"/>
      <c r="HF143" s="208"/>
      <c r="HG143" s="208"/>
      <c r="HH143" s="208"/>
      <c r="HI143" s="208"/>
      <c r="HJ143" s="208"/>
      <c r="HK143" s="208"/>
      <c r="HL143" s="208"/>
      <c r="HM143" s="208"/>
      <c r="HN143" s="208"/>
      <c r="HO143" s="208"/>
      <c r="HP143" s="208"/>
      <c r="HQ143" s="208"/>
      <c r="HR143" s="208"/>
      <c r="HS143" s="208"/>
      <c r="HT143" s="208"/>
      <c r="HU143" s="208"/>
      <c r="HV143" s="208"/>
      <c r="HW143" s="208"/>
      <c r="HX143" s="208"/>
      <c r="HY143" s="208"/>
      <c r="HZ143" s="208"/>
      <c r="IA143" s="208"/>
      <c r="IB143" s="208"/>
      <c r="IC143" s="208"/>
      <c r="ID143" s="208"/>
      <c r="IE143" s="208"/>
      <c r="IF143" s="208"/>
      <c r="IG143" s="208"/>
      <c r="IH143" s="208"/>
      <c r="II143" s="208"/>
      <c r="IJ143" s="208"/>
      <c r="IK143" s="208"/>
      <c r="IL143" s="208"/>
      <c r="IM143" s="208"/>
      <c r="IN143" s="208"/>
      <c r="IO143" s="208"/>
      <c r="IP143" s="208"/>
      <c r="IQ143" s="208"/>
      <c r="IR143" s="208"/>
      <c r="IS143" s="208"/>
      <c r="IT143" s="208"/>
      <c r="IU143" s="208"/>
      <c r="IV143" s="208"/>
      <c r="IW143" s="208"/>
      <c r="IX143" s="208"/>
      <c r="IY143" s="208"/>
      <c r="IZ143" s="208"/>
      <c r="JA143" s="208"/>
      <c r="JB143" s="208"/>
      <c r="JC143" s="208"/>
      <c r="JD143" s="208"/>
      <c r="JE143" s="208"/>
      <c r="JF143" s="208"/>
      <c r="JG143" s="208"/>
      <c r="JH143" s="208"/>
      <c r="JI143" s="208"/>
      <c r="JJ143" s="208"/>
      <c r="JK143" s="208"/>
      <c r="JL143" s="208"/>
      <c r="JM143" s="208"/>
      <c r="JN143" s="208"/>
      <c r="JO143" s="208"/>
      <c r="JP143" s="208"/>
      <c r="JQ143" s="208"/>
      <c r="JR143" s="208"/>
      <c r="JS143" s="208"/>
      <c r="JT143" s="208"/>
      <c r="JU143" s="208"/>
      <c r="JV143" s="208"/>
      <c r="JW143" s="208"/>
      <c r="JX143" s="208"/>
      <c r="JY143" s="208"/>
      <c r="JZ143" s="208"/>
      <c r="KA143" s="208"/>
      <c r="KB143" s="208"/>
      <c r="KC143" s="208"/>
      <c r="KD143" s="208"/>
      <c r="KE143" s="208"/>
      <c r="KF143" s="208"/>
      <c r="KG143" s="208"/>
      <c r="KH143" s="208"/>
      <c r="KI143" s="208"/>
      <c r="KJ143" s="208"/>
      <c r="KK143" s="208"/>
      <c r="KL143" s="208"/>
      <c r="KM143" s="208"/>
      <c r="KN143" s="208"/>
      <c r="KO143" s="208"/>
      <c r="KP143" s="208"/>
      <c r="KQ143" s="208"/>
      <c r="KR143" s="208"/>
      <c r="KS143" s="208"/>
      <c r="KT143" s="208"/>
      <c r="KU143" s="208"/>
      <c r="KV143" s="208"/>
      <c r="KW143" s="208"/>
      <c r="KX143" s="208"/>
      <c r="KY143" s="208"/>
      <c r="KZ143" s="208"/>
      <c r="LA143" s="208"/>
      <c r="LB143" s="208"/>
      <c r="LC143" s="208"/>
      <c r="LD143" s="208"/>
      <c r="LE143" s="208"/>
      <c r="LF143" s="208"/>
      <c r="LG143" s="208"/>
      <c r="LH143" s="208"/>
      <c r="LI143" s="208"/>
      <c r="LJ143" s="208"/>
      <c r="LK143" s="208"/>
      <c r="LL143" s="208"/>
      <c r="LM143" s="208"/>
      <c r="LN143" s="208"/>
      <c r="LO143" s="208"/>
      <c r="LP143" s="208"/>
      <c r="LQ143" s="208"/>
      <c r="LR143" s="208"/>
      <c r="LS143" s="208"/>
      <c r="LT143" s="208"/>
      <c r="LU143" s="208"/>
      <c r="LV143" s="208"/>
      <c r="LW143" s="208"/>
      <c r="LX143" s="208"/>
      <c r="LY143" s="208"/>
      <c r="LZ143" s="208"/>
      <c r="MA143" s="208"/>
      <c r="MB143" s="208"/>
      <c r="MC143" s="208"/>
      <c r="MD143" s="208"/>
      <c r="ME143" s="208"/>
      <c r="MF143" s="208"/>
      <c r="MG143" s="208"/>
      <c r="MH143" s="208"/>
      <c r="MI143" s="208"/>
      <c r="MJ143" s="208"/>
      <c r="MK143" s="208"/>
      <c r="ML143" s="208"/>
      <c r="MM143" s="208"/>
      <c r="MN143" s="208"/>
      <c r="MO143" s="208"/>
      <c r="MP143" s="208"/>
      <c r="MQ143" s="208"/>
      <c r="MR143" s="208"/>
      <c r="MS143" s="208"/>
      <c r="MT143" s="208"/>
      <c r="MU143" s="208"/>
      <c r="MV143" s="208"/>
      <c r="MW143" s="208"/>
      <c r="MX143" s="208"/>
      <c r="MY143" s="208"/>
      <c r="MZ143" s="208"/>
      <c r="NA143" s="208"/>
      <c r="NB143" s="208"/>
      <c r="NC143" s="208"/>
      <c r="ND143" s="208"/>
      <c r="NE143" s="208"/>
      <c r="NF143" s="208"/>
      <c r="NG143" s="208"/>
      <c r="NH143" s="208"/>
      <c r="NI143" s="208"/>
      <c r="NJ143" s="208"/>
      <c r="NK143" s="208"/>
      <c r="NL143" s="208"/>
      <c r="NM143" s="208"/>
      <c r="NN143" s="208"/>
      <c r="NO143" s="208"/>
      <c r="NP143" s="208"/>
      <c r="NQ143" s="208"/>
      <c r="NR143" s="208"/>
      <c r="NS143" s="208"/>
      <c r="NT143" s="208"/>
      <c r="NU143" s="208"/>
      <c r="NV143" s="208"/>
      <c r="NW143" s="208"/>
      <c r="NX143" s="208"/>
      <c r="NY143" s="208"/>
      <c r="NZ143" s="208"/>
      <c r="OA143" s="208"/>
      <c r="OB143" s="208"/>
      <c r="OC143" s="208"/>
      <c r="OD143" s="208"/>
      <c r="OE143" s="208"/>
      <c r="OF143" s="208"/>
      <c r="OG143" s="208"/>
      <c r="OH143" s="208"/>
      <c r="OI143" s="208"/>
      <c r="OJ143" s="208"/>
      <c r="OK143" s="208"/>
      <c r="OL143" s="208"/>
      <c r="OM143" s="208"/>
      <c r="ON143" s="208"/>
      <c r="OO143" s="208"/>
      <c r="OP143" s="208"/>
      <c r="OQ143" s="208"/>
      <c r="OR143" s="208"/>
      <c r="OS143" s="208"/>
      <c r="OT143" s="208"/>
      <c r="OU143" s="208"/>
      <c r="OV143" s="208"/>
      <c r="OW143" s="208"/>
      <c r="OX143" s="208"/>
      <c r="OY143" s="208"/>
      <c r="OZ143" s="208"/>
      <c r="PA143" s="208"/>
      <c r="PB143" s="208"/>
      <c r="PC143" s="208"/>
      <c r="PD143" s="208"/>
      <c r="PE143" s="208"/>
      <c r="PF143" s="208"/>
      <c r="PG143" s="208"/>
      <c r="PH143" s="208"/>
      <c r="PI143" s="208"/>
      <c r="PJ143" s="208"/>
      <c r="PK143" s="208"/>
      <c r="PL143" s="208"/>
      <c r="PM143" s="208"/>
      <c r="PN143" s="208"/>
      <c r="PO143" s="208"/>
      <c r="PP143" s="208"/>
      <c r="PQ143" s="208"/>
      <c r="PR143" s="208"/>
      <c r="PS143" s="208"/>
      <c r="PT143" s="208"/>
    </row>
    <row r="144" spans="1:436" s="201" customFormat="1" ht="93">
      <c r="A144" s="158"/>
      <c r="B144" s="206" t="s">
        <v>382</v>
      </c>
      <c r="C144" s="207" t="s">
        <v>383</v>
      </c>
      <c r="D144" s="207" t="s">
        <v>384</v>
      </c>
      <c r="E144" s="207"/>
      <c r="F144" s="194"/>
      <c r="G144" s="191"/>
      <c r="H144" s="189"/>
      <c r="I144" s="196"/>
      <c r="J144" s="211" t="s">
        <v>418</v>
      </c>
      <c r="K144" s="218" t="s">
        <v>419</v>
      </c>
      <c r="L144" s="208"/>
      <c r="M144" s="208"/>
      <c r="N144" s="208"/>
      <c r="O144" s="208"/>
      <c r="P144" s="208"/>
      <c r="Q144" s="208"/>
      <c r="R144" s="208"/>
      <c r="S144" s="208"/>
      <c r="T144" s="208"/>
      <c r="U144" s="208"/>
      <c r="V144" s="208"/>
      <c r="W144" s="208"/>
      <c r="X144" s="208"/>
      <c r="Y144" s="208"/>
      <c r="Z144" s="208"/>
      <c r="AA144" s="208"/>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c r="BE144" s="208"/>
      <c r="BF144" s="208"/>
      <c r="BG144" s="208"/>
      <c r="BH144" s="208"/>
      <c r="BI144" s="208"/>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c r="CY144" s="208"/>
      <c r="CZ144" s="208"/>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08"/>
      <c r="EJ144" s="208"/>
      <c r="EK144" s="208"/>
      <c r="EL144" s="208"/>
      <c r="EM144" s="208"/>
      <c r="EN144" s="208"/>
      <c r="EO144" s="208"/>
      <c r="EP144" s="208"/>
      <c r="EQ144" s="208"/>
      <c r="ER144" s="208"/>
      <c r="ES144" s="208"/>
      <c r="ET144" s="208"/>
      <c r="EU144" s="208"/>
      <c r="EV144" s="208"/>
      <c r="EW144" s="208"/>
      <c r="EX144" s="208"/>
      <c r="EY144" s="208"/>
      <c r="EZ144" s="208"/>
      <c r="FA144" s="208"/>
      <c r="FB144" s="208"/>
      <c r="FC144" s="208"/>
      <c r="FD144" s="208"/>
      <c r="FE144" s="208"/>
      <c r="FF144" s="208"/>
      <c r="FG144" s="208"/>
      <c r="FH144" s="208"/>
      <c r="FI144" s="208"/>
      <c r="FJ144" s="208"/>
      <c r="FK144" s="208"/>
      <c r="FL144" s="208"/>
      <c r="FM144" s="208"/>
      <c r="FN144" s="208"/>
      <c r="FO144" s="208"/>
      <c r="FP144" s="208"/>
      <c r="FQ144" s="208"/>
      <c r="FR144" s="208"/>
      <c r="FS144" s="208"/>
      <c r="FT144" s="208"/>
      <c r="FU144" s="208"/>
      <c r="FV144" s="208"/>
      <c r="FW144" s="208"/>
      <c r="FX144" s="208"/>
      <c r="FY144" s="208"/>
      <c r="FZ144" s="208"/>
      <c r="GA144" s="208"/>
      <c r="GB144" s="208"/>
      <c r="GC144" s="208"/>
      <c r="GD144" s="208"/>
      <c r="GE144" s="208"/>
      <c r="GF144" s="208"/>
      <c r="GG144" s="208"/>
      <c r="GH144" s="208"/>
      <c r="GI144" s="208"/>
      <c r="GJ144" s="208"/>
      <c r="GK144" s="208"/>
      <c r="GL144" s="208"/>
      <c r="GM144" s="208"/>
      <c r="GN144" s="208"/>
      <c r="GO144" s="208"/>
      <c r="GP144" s="208"/>
      <c r="GQ144" s="208"/>
      <c r="GR144" s="208"/>
      <c r="GS144" s="208"/>
      <c r="GT144" s="208"/>
      <c r="GU144" s="208"/>
      <c r="GV144" s="208"/>
      <c r="GW144" s="208"/>
      <c r="GX144" s="208"/>
      <c r="GY144" s="208"/>
      <c r="GZ144" s="208"/>
      <c r="HA144" s="208"/>
      <c r="HB144" s="208"/>
      <c r="HC144" s="208"/>
      <c r="HD144" s="208"/>
      <c r="HE144" s="208"/>
      <c r="HF144" s="208"/>
      <c r="HG144" s="208"/>
      <c r="HH144" s="208"/>
      <c r="HI144" s="208"/>
      <c r="HJ144" s="208"/>
      <c r="HK144" s="208"/>
      <c r="HL144" s="208"/>
      <c r="HM144" s="208"/>
      <c r="HN144" s="208"/>
      <c r="HO144" s="208"/>
      <c r="HP144" s="208"/>
      <c r="HQ144" s="208"/>
      <c r="HR144" s="208"/>
      <c r="HS144" s="208"/>
      <c r="HT144" s="208"/>
      <c r="HU144" s="208"/>
      <c r="HV144" s="208"/>
      <c r="HW144" s="208"/>
      <c r="HX144" s="208"/>
      <c r="HY144" s="208"/>
      <c r="HZ144" s="208"/>
      <c r="IA144" s="208"/>
      <c r="IB144" s="208"/>
      <c r="IC144" s="208"/>
      <c r="ID144" s="208"/>
      <c r="IE144" s="208"/>
      <c r="IF144" s="208"/>
      <c r="IG144" s="208"/>
      <c r="IH144" s="208"/>
      <c r="II144" s="208"/>
      <c r="IJ144" s="208"/>
      <c r="IK144" s="208"/>
      <c r="IL144" s="208"/>
      <c r="IM144" s="208"/>
      <c r="IN144" s="208"/>
      <c r="IO144" s="208"/>
      <c r="IP144" s="208"/>
      <c r="IQ144" s="208"/>
      <c r="IR144" s="208"/>
      <c r="IS144" s="208"/>
      <c r="IT144" s="208"/>
      <c r="IU144" s="208"/>
      <c r="IV144" s="208"/>
      <c r="IW144" s="208"/>
      <c r="IX144" s="208"/>
      <c r="IY144" s="208"/>
      <c r="IZ144" s="208"/>
      <c r="JA144" s="208"/>
      <c r="JB144" s="208"/>
      <c r="JC144" s="208"/>
      <c r="JD144" s="208"/>
      <c r="JE144" s="208"/>
      <c r="JF144" s="208"/>
      <c r="JG144" s="208"/>
      <c r="JH144" s="208"/>
      <c r="JI144" s="208"/>
      <c r="JJ144" s="208"/>
      <c r="JK144" s="208"/>
      <c r="JL144" s="208"/>
      <c r="JM144" s="208"/>
      <c r="JN144" s="208"/>
      <c r="JO144" s="208"/>
      <c r="JP144" s="208"/>
      <c r="JQ144" s="208"/>
      <c r="JR144" s="208"/>
      <c r="JS144" s="208"/>
      <c r="JT144" s="208"/>
      <c r="JU144" s="208"/>
      <c r="JV144" s="208"/>
      <c r="JW144" s="208"/>
      <c r="JX144" s="208"/>
      <c r="JY144" s="208"/>
      <c r="JZ144" s="208"/>
      <c r="KA144" s="208"/>
      <c r="KB144" s="208"/>
      <c r="KC144" s="208"/>
      <c r="KD144" s="208"/>
      <c r="KE144" s="208"/>
      <c r="KF144" s="208"/>
      <c r="KG144" s="208"/>
      <c r="KH144" s="208"/>
      <c r="KI144" s="208"/>
      <c r="KJ144" s="208"/>
      <c r="KK144" s="208"/>
      <c r="KL144" s="208"/>
      <c r="KM144" s="208"/>
      <c r="KN144" s="208"/>
      <c r="KO144" s="208"/>
      <c r="KP144" s="208"/>
      <c r="KQ144" s="208"/>
      <c r="KR144" s="208"/>
      <c r="KS144" s="208"/>
      <c r="KT144" s="208"/>
      <c r="KU144" s="208"/>
      <c r="KV144" s="208"/>
      <c r="KW144" s="208"/>
      <c r="KX144" s="208"/>
      <c r="KY144" s="208"/>
      <c r="KZ144" s="208"/>
      <c r="LA144" s="208"/>
      <c r="LB144" s="208"/>
      <c r="LC144" s="208"/>
      <c r="LD144" s="208"/>
      <c r="LE144" s="208"/>
      <c r="LF144" s="208"/>
      <c r="LG144" s="208"/>
      <c r="LH144" s="208"/>
      <c r="LI144" s="208"/>
      <c r="LJ144" s="208"/>
      <c r="LK144" s="208"/>
      <c r="LL144" s="208"/>
      <c r="LM144" s="208"/>
      <c r="LN144" s="208"/>
      <c r="LO144" s="208"/>
      <c r="LP144" s="208"/>
      <c r="LQ144" s="208"/>
      <c r="LR144" s="208"/>
      <c r="LS144" s="208"/>
      <c r="LT144" s="208"/>
      <c r="LU144" s="208"/>
      <c r="LV144" s="208"/>
      <c r="LW144" s="208"/>
      <c r="LX144" s="208"/>
      <c r="LY144" s="208"/>
      <c r="LZ144" s="208"/>
      <c r="MA144" s="208"/>
      <c r="MB144" s="208"/>
      <c r="MC144" s="208"/>
      <c r="MD144" s="208"/>
      <c r="ME144" s="208"/>
      <c r="MF144" s="208"/>
      <c r="MG144" s="208"/>
      <c r="MH144" s="208"/>
      <c r="MI144" s="208"/>
      <c r="MJ144" s="208"/>
      <c r="MK144" s="208"/>
      <c r="ML144" s="208"/>
      <c r="MM144" s="208"/>
      <c r="MN144" s="208"/>
      <c r="MO144" s="208"/>
      <c r="MP144" s="208"/>
      <c r="MQ144" s="208"/>
      <c r="MR144" s="208"/>
      <c r="MS144" s="208"/>
      <c r="MT144" s="208"/>
      <c r="MU144" s="208"/>
      <c r="MV144" s="208"/>
      <c r="MW144" s="208"/>
      <c r="MX144" s="208"/>
      <c r="MY144" s="208"/>
      <c r="MZ144" s="208"/>
      <c r="NA144" s="208"/>
      <c r="NB144" s="208"/>
      <c r="NC144" s="208"/>
      <c r="ND144" s="208"/>
      <c r="NE144" s="208"/>
      <c r="NF144" s="208"/>
      <c r="NG144" s="208"/>
      <c r="NH144" s="208"/>
      <c r="NI144" s="208"/>
      <c r="NJ144" s="208"/>
      <c r="NK144" s="208"/>
      <c r="NL144" s="208"/>
      <c r="NM144" s="208"/>
      <c r="NN144" s="208"/>
      <c r="NO144" s="208"/>
      <c r="NP144" s="208"/>
      <c r="NQ144" s="208"/>
      <c r="NR144" s="208"/>
      <c r="NS144" s="208"/>
      <c r="NT144" s="208"/>
      <c r="NU144" s="208"/>
      <c r="NV144" s="208"/>
      <c r="NW144" s="208"/>
      <c r="NX144" s="208"/>
      <c r="NY144" s="208"/>
      <c r="NZ144" s="208"/>
      <c r="OA144" s="208"/>
      <c r="OB144" s="208"/>
      <c r="OC144" s="208"/>
      <c r="OD144" s="208"/>
      <c r="OE144" s="208"/>
      <c r="OF144" s="208"/>
      <c r="OG144" s="208"/>
      <c r="OH144" s="208"/>
      <c r="OI144" s="208"/>
      <c r="OJ144" s="208"/>
      <c r="OK144" s="208"/>
      <c r="OL144" s="208"/>
      <c r="OM144" s="208"/>
      <c r="ON144" s="208"/>
      <c r="OO144" s="208"/>
      <c r="OP144" s="208"/>
      <c r="OQ144" s="208"/>
      <c r="OR144" s="208"/>
      <c r="OS144" s="208"/>
      <c r="OT144" s="208"/>
      <c r="OU144" s="208"/>
      <c r="OV144" s="208"/>
      <c r="OW144" s="208"/>
      <c r="OX144" s="208"/>
      <c r="OY144" s="208"/>
      <c r="OZ144" s="208"/>
      <c r="PA144" s="208"/>
      <c r="PB144" s="208"/>
      <c r="PC144" s="208"/>
      <c r="PD144" s="208"/>
      <c r="PE144" s="208"/>
      <c r="PF144" s="208"/>
      <c r="PG144" s="208"/>
      <c r="PH144" s="208"/>
      <c r="PI144" s="208"/>
      <c r="PJ144" s="208"/>
      <c r="PK144" s="208"/>
      <c r="PL144" s="208"/>
      <c r="PM144" s="208"/>
      <c r="PN144" s="208"/>
      <c r="PO144" s="208"/>
      <c r="PP144" s="208"/>
      <c r="PQ144" s="208"/>
      <c r="PR144" s="208"/>
      <c r="PS144" s="208"/>
      <c r="PT144" s="208"/>
    </row>
    <row r="145" spans="1:436" s="201" customFormat="1" ht="30.95">
      <c r="A145" s="197"/>
      <c r="B145" s="193" t="s">
        <v>386</v>
      </c>
      <c r="C145" s="207" t="s">
        <v>387</v>
      </c>
      <c r="D145" s="193"/>
      <c r="E145" s="207"/>
      <c r="F145" s="191"/>
      <c r="G145" s="191"/>
      <c r="H145" s="189"/>
      <c r="I145" s="196" t="s">
        <v>388</v>
      </c>
      <c r="J145" s="209" t="s">
        <v>405</v>
      </c>
      <c r="K145" s="193"/>
      <c r="L145" s="208"/>
      <c r="M145" s="208"/>
      <c r="N145" s="208"/>
      <c r="O145" s="208"/>
      <c r="P145" s="208"/>
      <c r="Q145" s="208"/>
      <c r="R145" s="208"/>
      <c r="S145" s="208"/>
      <c r="T145" s="208"/>
      <c r="U145" s="208"/>
      <c r="V145" s="208"/>
      <c r="W145" s="208"/>
      <c r="X145" s="208"/>
      <c r="Y145" s="208"/>
      <c r="Z145" s="208"/>
      <c r="AA145" s="208"/>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208"/>
      <c r="BE145" s="208"/>
      <c r="BF145" s="208"/>
      <c r="BG145" s="208"/>
      <c r="BH145" s="208"/>
      <c r="BI145" s="208"/>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c r="CY145" s="208"/>
      <c r="CZ145" s="208"/>
      <c r="DA145" s="208"/>
      <c r="DB145" s="208"/>
      <c r="DC145" s="208"/>
      <c r="DD145" s="208"/>
      <c r="DE145" s="208"/>
      <c r="DF145" s="208"/>
      <c r="DG145" s="208"/>
      <c r="DH145" s="208"/>
      <c r="DI145" s="208"/>
      <c r="DJ145" s="208"/>
      <c r="DK145" s="208"/>
      <c r="DL145" s="208"/>
      <c r="DM145" s="208"/>
      <c r="DN145" s="208"/>
      <c r="DO145" s="208"/>
      <c r="DP145" s="208"/>
      <c r="DQ145" s="208"/>
      <c r="DR145" s="208"/>
      <c r="DS145" s="208"/>
      <c r="DT145" s="208"/>
      <c r="DU145" s="208"/>
      <c r="DV145" s="208"/>
      <c r="DW145" s="208"/>
      <c r="DX145" s="208"/>
      <c r="DY145" s="208"/>
      <c r="DZ145" s="208"/>
      <c r="EA145" s="208"/>
      <c r="EB145" s="208"/>
      <c r="EC145" s="208"/>
      <c r="ED145" s="208"/>
      <c r="EE145" s="208"/>
      <c r="EF145" s="208"/>
      <c r="EG145" s="208"/>
      <c r="EH145" s="208"/>
      <c r="EI145" s="208"/>
      <c r="EJ145" s="208"/>
      <c r="EK145" s="208"/>
      <c r="EL145" s="208"/>
      <c r="EM145" s="208"/>
      <c r="EN145" s="208"/>
      <c r="EO145" s="208"/>
      <c r="EP145" s="208"/>
      <c r="EQ145" s="208"/>
      <c r="ER145" s="208"/>
      <c r="ES145" s="208"/>
      <c r="ET145" s="208"/>
      <c r="EU145" s="208"/>
      <c r="EV145" s="208"/>
      <c r="EW145" s="208"/>
      <c r="EX145" s="208"/>
      <c r="EY145" s="208"/>
      <c r="EZ145" s="208"/>
      <c r="FA145" s="208"/>
      <c r="FB145" s="208"/>
      <c r="FC145" s="208"/>
      <c r="FD145" s="208"/>
      <c r="FE145" s="208"/>
      <c r="FF145" s="208"/>
      <c r="FG145" s="208"/>
      <c r="FH145" s="208"/>
      <c r="FI145" s="208"/>
      <c r="FJ145" s="208"/>
      <c r="FK145" s="208"/>
      <c r="FL145" s="208"/>
      <c r="FM145" s="208"/>
      <c r="FN145" s="208"/>
      <c r="FO145" s="208"/>
      <c r="FP145" s="208"/>
      <c r="FQ145" s="208"/>
      <c r="FR145" s="208"/>
      <c r="FS145" s="208"/>
      <c r="FT145" s="208"/>
      <c r="FU145" s="208"/>
      <c r="FV145" s="208"/>
      <c r="FW145" s="208"/>
      <c r="FX145" s="208"/>
      <c r="FY145" s="208"/>
      <c r="FZ145" s="208"/>
      <c r="GA145" s="208"/>
      <c r="GB145" s="208"/>
      <c r="GC145" s="208"/>
      <c r="GD145" s="208"/>
      <c r="GE145" s="208"/>
      <c r="GF145" s="208"/>
      <c r="GG145" s="208"/>
      <c r="GH145" s="208"/>
      <c r="GI145" s="208"/>
      <c r="GJ145" s="208"/>
      <c r="GK145" s="208"/>
      <c r="GL145" s="208"/>
      <c r="GM145" s="208"/>
      <c r="GN145" s="208"/>
      <c r="GO145" s="208"/>
      <c r="GP145" s="208"/>
      <c r="GQ145" s="208"/>
      <c r="GR145" s="208"/>
      <c r="GS145" s="208"/>
      <c r="GT145" s="208"/>
      <c r="GU145" s="208"/>
      <c r="GV145" s="208"/>
      <c r="GW145" s="208"/>
      <c r="GX145" s="208"/>
      <c r="GY145" s="208"/>
      <c r="GZ145" s="208"/>
      <c r="HA145" s="208"/>
      <c r="HB145" s="208"/>
      <c r="HC145" s="208"/>
      <c r="HD145" s="208"/>
      <c r="HE145" s="208"/>
      <c r="HF145" s="208"/>
      <c r="HG145" s="208"/>
      <c r="HH145" s="208"/>
      <c r="HI145" s="208"/>
      <c r="HJ145" s="208"/>
      <c r="HK145" s="208"/>
      <c r="HL145" s="208"/>
      <c r="HM145" s="208"/>
      <c r="HN145" s="208"/>
      <c r="HO145" s="208"/>
      <c r="HP145" s="208"/>
      <c r="HQ145" s="208"/>
      <c r="HR145" s="208"/>
      <c r="HS145" s="208"/>
      <c r="HT145" s="208"/>
      <c r="HU145" s="208"/>
      <c r="HV145" s="208"/>
      <c r="HW145" s="208"/>
      <c r="HX145" s="208"/>
      <c r="HY145" s="208"/>
      <c r="HZ145" s="208"/>
      <c r="IA145" s="208"/>
      <c r="IB145" s="208"/>
      <c r="IC145" s="208"/>
      <c r="ID145" s="208"/>
      <c r="IE145" s="208"/>
      <c r="IF145" s="208"/>
      <c r="IG145" s="208"/>
      <c r="IH145" s="208"/>
      <c r="II145" s="208"/>
      <c r="IJ145" s="208"/>
      <c r="IK145" s="208"/>
      <c r="IL145" s="208"/>
      <c r="IM145" s="208"/>
      <c r="IN145" s="208"/>
      <c r="IO145" s="208"/>
      <c r="IP145" s="208"/>
      <c r="IQ145" s="208"/>
      <c r="IR145" s="208"/>
      <c r="IS145" s="208"/>
      <c r="IT145" s="208"/>
      <c r="IU145" s="208"/>
      <c r="IV145" s="208"/>
      <c r="IW145" s="208"/>
      <c r="IX145" s="208"/>
      <c r="IY145" s="208"/>
      <c r="IZ145" s="208"/>
      <c r="JA145" s="208"/>
      <c r="JB145" s="208"/>
      <c r="JC145" s="208"/>
      <c r="JD145" s="208"/>
      <c r="JE145" s="208"/>
      <c r="JF145" s="208"/>
      <c r="JG145" s="208"/>
      <c r="JH145" s="208"/>
      <c r="JI145" s="208"/>
      <c r="JJ145" s="208"/>
      <c r="JK145" s="208"/>
      <c r="JL145" s="208"/>
      <c r="JM145" s="208"/>
      <c r="JN145" s="208"/>
      <c r="JO145" s="208"/>
      <c r="JP145" s="208"/>
      <c r="JQ145" s="208"/>
      <c r="JR145" s="208"/>
      <c r="JS145" s="208"/>
      <c r="JT145" s="208"/>
      <c r="JU145" s="208"/>
      <c r="JV145" s="208"/>
      <c r="JW145" s="208"/>
      <c r="JX145" s="208"/>
      <c r="JY145" s="208"/>
      <c r="JZ145" s="208"/>
      <c r="KA145" s="208"/>
      <c r="KB145" s="208"/>
      <c r="KC145" s="208"/>
      <c r="KD145" s="208"/>
      <c r="KE145" s="208"/>
      <c r="KF145" s="208"/>
      <c r="KG145" s="208"/>
      <c r="KH145" s="208"/>
      <c r="KI145" s="208"/>
      <c r="KJ145" s="208"/>
      <c r="KK145" s="208"/>
      <c r="KL145" s="208"/>
      <c r="KM145" s="208"/>
      <c r="KN145" s="208"/>
      <c r="KO145" s="208"/>
      <c r="KP145" s="208"/>
      <c r="KQ145" s="208"/>
      <c r="KR145" s="208"/>
      <c r="KS145" s="208"/>
      <c r="KT145" s="208"/>
      <c r="KU145" s="208"/>
      <c r="KV145" s="208"/>
      <c r="KW145" s="208"/>
      <c r="KX145" s="208"/>
      <c r="KY145" s="208"/>
      <c r="KZ145" s="208"/>
      <c r="LA145" s="208"/>
      <c r="LB145" s="208"/>
      <c r="LC145" s="208"/>
      <c r="LD145" s="208"/>
      <c r="LE145" s="208"/>
      <c r="LF145" s="208"/>
      <c r="LG145" s="208"/>
      <c r="LH145" s="208"/>
      <c r="LI145" s="208"/>
      <c r="LJ145" s="208"/>
      <c r="LK145" s="208"/>
      <c r="LL145" s="208"/>
      <c r="LM145" s="208"/>
      <c r="LN145" s="208"/>
      <c r="LO145" s="208"/>
      <c r="LP145" s="208"/>
      <c r="LQ145" s="208"/>
      <c r="LR145" s="208"/>
      <c r="LS145" s="208"/>
      <c r="LT145" s="208"/>
      <c r="LU145" s="208"/>
      <c r="LV145" s="208"/>
      <c r="LW145" s="208"/>
      <c r="LX145" s="208"/>
      <c r="LY145" s="208"/>
      <c r="LZ145" s="208"/>
      <c r="MA145" s="208"/>
      <c r="MB145" s="208"/>
      <c r="MC145" s="208"/>
      <c r="MD145" s="208"/>
      <c r="ME145" s="208"/>
      <c r="MF145" s="208"/>
      <c r="MG145" s="208"/>
      <c r="MH145" s="208"/>
      <c r="MI145" s="208"/>
      <c r="MJ145" s="208"/>
      <c r="MK145" s="208"/>
      <c r="ML145" s="208"/>
      <c r="MM145" s="208"/>
      <c r="MN145" s="208"/>
      <c r="MO145" s="208"/>
      <c r="MP145" s="208"/>
      <c r="MQ145" s="208"/>
      <c r="MR145" s="208"/>
      <c r="MS145" s="208"/>
      <c r="MT145" s="208"/>
      <c r="MU145" s="208"/>
      <c r="MV145" s="208"/>
      <c r="MW145" s="208"/>
      <c r="MX145" s="208"/>
      <c r="MY145" s="208"/>
      <c r="MZ145" s="208"/>
      <c r="NA145" s="208"/>
      <c r="NB145" s="208"/>
      <c r="NC145" s="208"/>
      <c r="ND145" s="208"/>
      <c r="NE145" s="208"/>
      <c r="NF145" s="208"/>
      <c r="NG145" s="208"/>
      <c r="NH145" s="208"/>
      <c r="NI145" s="208"/>
      <c r="NJ145" s="208"/>
      <c r="NK145" s="208"/>
      <c r="NL145" s="208"/>
      <c r="NM145" s="208"/>
      <c r="NN145" s="208"/>
      <c r="NO145" s="208"/>
      <c r="NP145" s="208"/>
      <c r="NQ145" s="208"/>
      <c r="NR145" s="208"/>
      <c r="NS145" s="208"/>
      <c r="NT145" s="208"/>
      <c r="NU145" s="208"/>
      <c r="NV145" s="208"/>
      <c r="NW145" s="208"/>
      <c r="NX145" s="208"/>
      <c r="NY145" s="208"/>
      <c r="NZ145" s="208"/>
      <c r="OA145" s="208"/>
      <c r="OB145" s="208"/>
      <c r="OC145" s="208"/>
      <c r="OD145" s="208"/>
      <c r="OE145" s="208"/>
      <c r="OF145" s="208"/>
      <c r="OG145" s="208"/>
      <c r="OH145" s="208"/>
      <c r="OI145" s="208"/>
      <c r="OJ145" s="208"/>
      <c r="OK145" s="208"/>
      <c r="OL145" s="208"/>
      <c r="OM145" s="208"/>
      <c r="ON145" s="208"/>
      <c r="OO145" s="208"/>
      <c r="OP145" s="208"/>
      <c r="OQ145" s="208"/>
      <c r="OR145" s="208"/>
      <c r="OS145" s="208"/>
      <c r="OT145" s="208"/>
      <c r="OU145" s="208"/>
      <c r="OV145" s="208"/>
      <c r="OW145" s="208"/>
      <c r="OX145" s="208"/>
      <c r="OY145" s="208"/>
      <c r="OZ145" s="208"/>
      <c r="PA145" s="208"/>
      <c r="PB145" s="208"/>
      <c r="PC145" s="208"/>
      <c r="PD145" s="208"/>
      <c r="PE145" s="208"/>
      <c r="PF145" s="208"/>
      <c r="PG145" s="208"/>
      <c r="PH145" s="208"/>
      <c r="PI145" s="208"/>
      <c r="PJ145" s="208"/>
      <c r="PK145" s="208"/>
      <c r="PL145" s="208"/>
      <c r="PM145" s="208"/>
      <c r="PN145" s="208"/>
      <c r="PO145" s="208"/>
      <c r="PP145" s="208"/>
      <c r="PQ145" s="208"/>
      <c r="PR145" s="208"/>
      <c r="PS145" s="208"/>
      <c r="PT145" s="208"/>
    </row>
    <row r="146" spans="1:436" s="201" customFormat="1" ht="30.95">
      <c r="A146" s="197"/>
      <c r="B146" s="193" t="s">
        <v>391</v>
      </c>
      <c r="C146" s="207" t="s">
        <v>387</v>
      </c>
      <c r="D146" s="193"/>
      <c r="E146" s="207"/>
      <c r="F146" s="191"/>
      <c r="G146" s="191"/>
      <c r="H146" s="189"/>
      <c r="I146" s="196" t="s">
        <v>388</v>
      </c>
      <c r="J146" s="209" t="s">
        <v>392</v>
      </c>
      <c r="K146" s="193"/>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208"/>
      <c r="BE146" s="208"/>
      <c r="BF146" s="208"/>
      <c r="BG146" s="208"/>
      <c r="BH146" s="208"/>
      <c r="BI146" s="208"/>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c r="CY146" s="208"/>
      <c r="CZ146" s="208"/>
      <c r="DA146" s="208"/>
      <c r="DB146" s="208"/>
      <c r="DC146" s="208"/>
      <c r="DD146" s="208"/>
      <c r="DE146" s="208"/>
      <c r="DF146" s="208"/>
      <c r="DG146" s="208"/>
      <c r="DH146" s="208"/>
      <c r="DI146" s="208"/>
      <c r="DJ146" s="208"/>
      <c r="DK146" s="208"/>
      <c r="DL146" s="208"/>
      <c r="DM146" s="208"/>
      <c r="DN146" s="208"/>
      <c r="DO146" s="208"/>
      <c r="DP146" s="208"/>
      <c r="DQ146" s="208"/>
      <c r="DR146" s="208"/>
      <c r="DS146" s="208"/>
      <c r="DT146" s="208"/>
      <c r="DU146" s="208"/>
      <c r="DV146" s="208"/>
      <c r="DW146" s="208"/>
      <c r="DX146" s="208"/>
      <c r="DY146" s="208"/>
      <c r="DZ146" s="208"/>
      <c r="EA146" s="208"/>
      <c r="EB146" s="208"/>
      <c r="EC146" s="208"/>
      <c r="ED146" s="208"/>
      <c r="EE146" s="208"/>
      <c r="EF146" s="208"/>
      <c r="EG146" s="208"/>
      <c r="EH146" s="208"/>
      <c r="EI146" s="208"/>
      <c r="EJ146" s="208"/>
      <c r="EK146" s="208"/>
      <c r="EL146" s="208"/>
      <c r="EM146" s="208"/>
      <c r="EN146" s="208"/>
      <c r="EO146" s="208"/>
      <c r="EP146" s="208"/>
      <c r="EQ146" s="208"/>
      <c r="ER146" s="208"/>
      <c r="ES146" s="208"/>
      <c r="ET146" s="208"/>
      <c r="EU146" s="208"/>
      <c r="EV146" s="208"/>
      <c r="EW146" s="208"/>
      <c r="EX146" s="208"/>
      <c r="EY146" s="208"/>
      <c r="EZ146" s="208"/>
      <c r="FA146" s="208"/>
      <c r="FB146" s="208"/>
      <c r="FC146" s="208"/>
      <c r="FD146" s="208"/>
      <c r="FE146" s="208"/>
      <c r="FF146" s="208"/>
      <c r="FG146" s="208"/>
      <c r="FH146" s="208"/>
      <c r="FI146" s="208"/>
      <c r="FJ146" s="208"/>
      <c r="FK146" s="208"/>
      <c r="FL146" s="208"/>
      <c r="FM146" s="208"/>
      <c r="FN146" s="208"/>
      <c r="FO146" s="208"/>
      <c r="FP146" s="208"/>
      <c r="FQ146" s="208"/>
      <c r="FR146" s="208"/>
      <c r="FS146" s="208"/>
      <c r="FT146" s="208"/>
      <c r="FU146" s="208"/>
      <c r="FV146" s="208"/>
      <c r="FW146" s="208"/>
      <c r="FX146" s="208"/>
      <c r="FY146" s="208"/>
      <c r="FZ146" s="208"/>
      <c r="GA146" s="208"/>
      <c r="GB146" s="208"/>
      <c r="GC146" s="208"/>
      <c r="GD146" s="208"/>
      <c r="GE146" s="208"/>
      <c r="GF146" s="208"/>
      <c r="GG146" s="208"/>
      <c r="GH146" s="208"/>
      <c r="GI146" s="208"/>
      <c r="GJ146" s="208"/>
      <c r="GK146" s="208"/>
      <c r="GL146" s="208"/>
      <c r="GM146" s="208"/>
      <c r="GN146" s="208"/>
      <c r="GO146" s="208"/>
      <c r="GP146" s="208"/>
      <c r="GQ146" s="208"/>
      <c r="GR146" s="208"/>
      <c r="GS146" s="208"/>
      <c r="GT146" s="208"/>
      <c r="GU146" s="208"/>
      <c r="GV146" s="208"/>
      <c r="GW146" s="208"/>
      <c r="GX146" s="208"/>
      <c r="GY146" s="208"/>
      <c r="GZ146" s="208"/>
      <c r="HA146" s="208"/>
      <c r="HB146" s="208"/>
      <c r="HC146" s="208"/>
      <c r="HD146" s="208"/>
      <c r="HE146" s="208"/>
      <c r="HF146" s="208"/>
      <c r="HG146" s="208"/>
      <c r="HH146" s="208"/>
      <c r="HI146" s="208"/>
      <c r="HJ146" s="208"/>
      <c r="HK146" s="208"/>
      <c r="HL146" s="208"/>
      <c r="HM146" s="208"/>
      <c r="HN146" s="208"/>
      <c r="HO146" s="208"/>
      <c r="HP146" s="208"/>
      <c r="HQ146" s="208"/>
      <c r="HR146" s="208"/>
      <c r="HS146" s="208"/>
      <c r="HT146" s="208"/>
      <c r="HU146" s="208"/>
      <c r="HV146" s="208"/>
      <c r="HW146" s="208"/>
      <c r="HX146" s="208"/>
      <c r="HY146" s="208"/>
      <c r="HZ146" s="208"/>
      <c r="IA146" s="208"/>
      <c r="IB146" s="208"/>
      <c r="IC146" s="208"/>
      <c r="ID146" s="208"/>
      <c r="IE146" s="208"/>
      <c r="IF146" s="208"/>
      <c r="IG146" s="208"/>
      <c r="IH146" s="208"/>
      <c r="II146" s="208"/>
      <c r="IJ146" s="208"/>
      <c r="IK146" s="208"/>
      <c r="IL146" s="208"/>
      <c r="IM146" s="208"/>
      <c r="IN146" s="208"/>
      <c r="IO146" s="208"/>
      <c r="IP146" s="208"/>
      <c r="IQ146" s="208"/>
      <c r="IR146" s="208"/>
      <c r="IS146" s="208"/>
      <c r="IT146" s="208"/>
      <c r="IU146" s="208"/>
      <c r="IV146" s="208"/>
      <c r="IW146" s="208"/>
      <c r="IX146" s="208"/>
      <c r="IY146" s="208"/>
      <c r="IZ146" s="208"/>
      <c r="JA146" s="208"/>
      <c r="JB146" s="208"/>
      <c r="JC146" s="208"/>
      <c r="JD146" s="208"/>
      <c r="JE146" s="208"/>
      <c r="JF146" s="208"/>
      <c r="JG146" s="208"/>
      <c r="JH146" s="208"/>
      <c r="JI146" s="208"/>
      <c r="JJ146" s="208"/>
      <c r="JK146" s="208"/>
      <c r="JL146" s="208"/>
      <c r="JM146" s="208"/>
      <c r="JN146" s="208"/>
      <c r="JO146" s="208"/>
      <c r="JP146" s="208"/>
      <c r="JQ146" s="208"/>
      <c r="JR146" s="208"/>
      <c r="JS146" s="208"/>
      <c r="JT146" s="208"/>
      <c r="JU146" s="208"/>
      <c r="JV146" s="208"/>
      <c r="JW146" s="208"/>
      <c r="JX146" s="208"/>
      <c r="JY146" s="208"/>
      <c r="JZ146" s="208"/>
      <c r="KA146" s="208"/>
      <c r="KB146" s="208"/>
      <c r="KC146" s="208"/>
      <c r="KD146" s="208"/>
      <c r="KE146" s="208"/>
      <c r="KF146" s="208"/>
      <c r="KG146" s="208"/>
      <c r="KH146" s="208"/>
      <c r="KI146" s="208"/>
      <c r="KJ146" s="208"/>
      <c r="KK146" s="208"/>
      <c r="KL146" s="208"/>
      <c r="KM146" s="208"/>
      <c r="KN146" s="208"/>
      <c r="KO146" s="208"/>
      <c r="KP146" s="208"/>
      <c r="KQ146" s="208"/>
      <c r="KR146" s="208"/>
      <c r="KS146" s="208"/>
      <c r="KT146" s="208"/>
      <c r="KU146" s="208"/>
      <c r="KV146" s="208"/>
      <c r="KW146" s="208"/>
      <c r="KX146" s="208"/>
      <c r="KY146" s="208"/>
      <c r="KZ146" s="208"/>
      <c r="LA146" s="208"/>
      <c r="LB146" s="208"/>
      <c r="LC146" s="208"/>
      <c r="LD146" s="208"/>
      <c r="LE146" s="208"/>
      <c r="LF146" s="208"/>
      <c r="LG146" s="208"/>
      <c r="LH146" s="208"/>
      <c r="LI146" s="208"/>
      <c r="LJ146" s="208"/>
      <c r="LK146" s="208"/>
      <c r="LL146" s="208"/>
      <c r="LM146" s="208"/>
      <c r="LN146" s="208"/>
      <c r="LO146" s="208"/>
      <c r="LP146" s="208"/>
      <c r="LQ146" s="208"/>
      <c r="LR146" s="208"/>
      <c r="LS146" s="208"/>
      <c r="LT146" s="208"/>
      <c r="LU146" s="208"/>
      <c r="LV146" s="208"/>
      <c r="LW146" s="208"/>
      <c r="LX146" s="208"/>
      <c r="LY146" s="208"/>
      <c r="LZ146" s="208"/>
      <c r="MA146" s="208"/>
      <c r="MB146" s="208"/>
      <c r="MC146" s="208"/>
      <c r="MD146" s="208"/>
      <c r="ME146" s="208"/>
      <c r="MF146" s="208"/>
      <c r="MG146" s="208"/>
      <c r="MH146" s="208"/>
      <c r="MI146" s="208"/>
      <c r="MJ146" s="208"/>
      <c r="MK146" s="208"/>
      <c r="ML146" s="208"/>
      <c r="MM146" s="208"/>
      <c r="MN146" s="208"/>
      <c r="MO146" s="208"/>
      <c r="MP146" s="208"/>
      <c r="MQ146" s="208"/>
      <c r="MR146" s="208"/>
      <c r="MS146" s="208"/>
      <c r="MT146" s="208"/>
      <c r="MU146" s="208"/>
      <c r="MV146" s="208"/>
      <c r="MW146" s="208"/>
      <c r="MX146" s="208"/>
      <c r="MY146" s="208"/>
      <c r="MZ146" s="208"/>
      <c r="NA146" s="208"/>
      <c r="NB146" s="208"/>
      <c r="NC146" s="208"/>
      <c r="ND146" s="208"/>
      <c r="NE146" s="208"/>
      <c r="NF146" s="208"/>
      <c r="NG146" s="208"/>
      <c r="NH146" s="208"/>
      <c r="NI146" s="208"/>
      <c r="NJ146" s="208"/>
      <c r="NK146" s="208"/>
      <c r="NL146" s="208"/>
      <c r="NM146" s="208"/>
      <c r="NN146" s="208"/>
      <c r="NO146" s="208"/>
      <c r="NP146" s="208"/>
      <c r="NQ146" s="208"/>
      <c r="NR146" s="208"/>
      <c r="NS146" s="208"/>
      <c r="NT146" s="208"/>
      <c r="NU146" s="208"/>
      <c r="NV146" s="208"/>
      <c r="NW146" s="208"/>
      <c r="NX146" s="208"/>
      <c r="NY146" s="208"/>
      <c r="NZ146" s="208"/>
      <c r="OA146" s="208"/>
      <c r="OB146" s="208"/>
      <c r="OC146" s="208"/>
      <c r="OD146" s="208"/>
      <c r="OE146" s="208"/>
      <c r="OF146" s="208"/>
      <c r="OG146" s="208"/>
      <c r="OH146" s="208"/>
      <c r="OI146" s="208"/>
      <c r="OJ146" s="208"/>
      <c r="OK146" s="208"/>
      <c r="OL146" s="208"/>
      <c r="OM146" s="208"/>
      <c r="ON146" s="208"/>
      <c r="OO146" s="208"/>
      <c r="OP146" s="208"/>
      <c r="OQ146" s="208"/>
      <c r="OR146" s="208"/>
      <c r="OS146" s="208"/>
      <c r="OT146" s="208"/>
      <c r="OU146" s="208"/>
      <c r="OV146" s="208"/>
      <c r="OW146" s="208"/>
      <c r="OX146" s="208"/>
      <c r="OY146" s="208"/>
      <c r="OZ146" s="208"/>
      <c r="PA146" s="208"/>
      <c r="PB146" s="208"/>
      <c r="PC146" s="208"/>
      <c r="PD146" s="208"/>
      <c r="PE146" s="208"/>
      <c r="PF146" s="208"/>
      <c r="PG146" s="208"/>
      <c r="PH146" s="208"/>
      <c r="PI146" s="208"/>
      <c r="PJ146" s="208"/>
      <c r="PK146" s="208"/>
      <c r="PL146" s="208"/>
      <c r="PM146" s="208"/>
      <c r="PN146" s="208"/>
      <c r="PO146" s="208"/>
      <c r="PP146" s="208"/>
      <c r="PQ146" s="208"/>
      <c r="PR146" s="208"/>
      <c r="PS146" s="208"/>
      <c r="PT146" s="208"/>
    </row>
    <row r="147" spans="1:436" s="201" customFormat="1" ht="108.6">
      <c r="A147" s="197"/>
      <c r="B147" s="193" t="s">
        <v>393</v>
      </c>
      <c r="C147" s="207" t="s">
        <v>387</v>
      </c>
      <c r="D147" s="193"/>
      <c r="E147" s="207"/>
      <c r="F147" s="191"/>
      <c r="G147" s="191"/>
      <c r="H147" s="189"/>
      <c r="I147" s="196" t="s">
        <v>394</v>
      </c>
      <c r="J147" s="209" t="s">
        <v>395</v>
      </c>
      <c r="K147" s="193"/>
      <c r="L147" s="208"/>
      <c r="M147" s="208"/>
      <c r="N147" s="208"/>
      <c r="O147" s="208"/>
      <c r="P147" s="208"/>
      <c r="Q147" s="208"/>
      <c r="R147" s="208"/>
      <c r="S147" s="208"/>
      <c r="T147" s="208"/>
      <c r="U147" s="208"/>
      <c r="V147" s="208"/>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c r="CY147" s="208"/>
      <c r="CZ147" s="208"/>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08"/>
      <c r="DW147" s="208"/>
      <c r="DX147" s="208"/>
      <c r="DY147" s="208"/>
      <c r="DZ147" s="208"/>
      <c r="EA147" s="208"/>
      <c r="EB147" s="208"/>
      <c r="EC147" s="208"/>
      <c r="ED147" s="208"/>
      <c r="EE147" s="208"/>
      <c r="EF147" s="208"/>
      <c r="EG147" s="208"/>
      <c r="EH147" s="208"/>
      <c r="EI147" s="208"/>
      <c r="EJ147" s="208"/>
      <c r="EK147" s="208"/>
      <c r="EL147" s="208"/>
      <c r="EM147" s="208"/>
      <c r="EN147" s="208"/>
      <c r="EO147" s="208"/>
      <c r="EP147" s="208"/>
      <c r="EQ147" s="208"/>
      <c r="ER147" s="208"/>
      <c r="ES147" s="208"/>
      <c r="ET147" s="208"/>
      <c r="EU147" s="208"/>
      <c r="EV147" s="208"/>
      <c r="EW147" s="208"/>
      <c r="EX147" s="208"/>
      <c r="EY147" s="208"/>
      <c r="EZ147" s="208"/>
      <c r="FA147" s="208"/>
      <c r="FB147" s="208"/>
      <c r="FC147" s="208"/>
      <c r="FD147" s="208"/>
      <c r="FE147" s="208"/>
      <c r="FF147" s="208"/>
      <c r="FG147" s="208"/>
      <c r="FH147" s="208"/>
      <c r="FI147" s="208"/>
      <c r="FJ147" s="208"/>
      <c r="FK147" s="208"/>
      <c r="FL147" s="208"/>
      <c r="FM147" s="208"/>
      <c r="FN147" s="208"/>
      <c r="FO147" s="208"/>
      <c r="FP147" s="208"/>
      <c r="FQ147" s="208"/>
      <c r="FR147" s="208"/>
      <c r="FS147" s="208"/>
      <c r="FT147" s="208"/>
      <c r="FU147" s="208"/>
      <c r="FV147" s="208"/>
      <c r="FW147" s="208"/>
      <c r="FX147" s="208"/>
      <c r="FY147" s="208"/>
      <c r="FZ147" s="208"/>
      <c r="GA147" s="208"/>
      <c r="GB147" s="208"/>
      <c r="GC147" s="208"/>
      <c r="GD147" s="208"/>
      <c r="GE147" s="208"/>
      <c r="GF147" s="208"/>
      <c r="GG147" s="208"/>
      <c r="GH147" s="208"/>
      <c r="GI147" s="208"/>
      <c r="GJ147" s="208"/>
      <c r="GK147" s="208"/>
      <c r="GL147" s="208"/>
      <c r="GM147" s="208"/>
      <c r="GN147" s="208"/>
      <c r="GO147" s="208"/>
      <c r="GP147" s="208"/>
      <c r="GQ147" s="208"/>
      <c r="GR147" s="208"/>
      <c r="GS147" s="208"/>
      <c r="GT147" s="208"/>
      <c r="GU147" s="208"/>
      <c r="GV147" s="208"/>
      <c r="GW147" s="208"/>
      <c r="GX147" s="208"/>
      <c r="GY147" s="208"/>
      <c r="GZ147" s="208"/>
      <c r="HA147" s="208"/>
      <c r="HB147" s="208"/>
      <c r="HC147" s="208"/>
      <c r="HD147" s="208"/>
      <c r="HE147" s="208"/>
      <c r="HF147" s="208"/>
      <c r="HG147" s="208"/>
      <c r="HH147" s="208"/>
      <c r="HI147" s="208"/>
      <c r="HJ147" s="208"/>
      <c r="HK147" s="208"/>
      <c r="HL147" s="208"/>
      <c r="HM147" s="208"/>
      <c r="HN147" s="208"/>
      <c r="HO147" s="208"/>
      <c r="HP147" s="208"/>
      <c r="HQ147" s="208"/>
      <c r="HR147" s="208"/>
      <c r="HS147" s="208"/>
      <c r="HT147" s="208"/>
      <c r="HU147" s="208"/>
      <c r="HV147" s="208"/>
      <c r="HW147" s="208"/>
      <c r="HX147" s="208"/>
      <c r="HY147" s="208"/>
      <c r="HZ147" s="208"/>
      <c r="IA147" s="208"/>
      <c r="IB147" s="208"/>
      <c r="IC147" s="208"/>
      <c r="ID147" s="208"/>
      <c r="IE147" s="208"/>
      <c r="IF147" s="208"/>
      <c r="IG147" s="208"/>
      <c r="IH147" s="208"/>
      <c r="II147" s="208"/>
      <c r="IJ147" s="208"/>
      <c r="IK147" s="208"/>
      <c r="IL147" s="208"/>
      <c r="IM147" s="208"/>
      <c r="IN147" s="208"/>
      <c r="IO147" s="208"/>
      <c r="IP147" s="208"/>
      <c r="IQ147" s="208"/>
      <c r="IR147" s="208"/>
      <c r="IS147" s="208"/>
      <c r="IT147" s="208"/>
      <c r="IU147" s="208"/>
      <c r="IV147" s="208"/>
      <c r="IW147" s="208"/>
      <c r="IX147" s="208"/>
      <c r="IY147" s="208"/>
      <c r="IZ147" s="208"/>
      <c r="JA147" s="208"/>
      <c r="JB147" s="208"/>
      <c r="JC147" s="208"/>
      <c r="JD147" s="208"/>
      <c r="JE147" s="208"/>
      <c r="JF147" s="208"/>
      <c r="JG147" s="208"/>
      <c r="JH147" s="208"/>
      <c r="JI147" s="208"/>
      <c r="JJ147" s="208"/>
      <c r="JK147" s="208"/>
      <c r="JL147" s="208"/>
      <c r="JM147" s="208"/>
      <c r="JN147" s="208"/>
      <c r="JO147" s="208"/>
      <c r="JP147" s="208"/>
      <c r="JQ147" s="208"/>
      <c r="JR147" s="208"/>
      <c r="JS147" s="208"/>
      <c r="JT147" s="208"/>
      <c r="JU147" s="208"/>
      <c r="JV147" s="208"/>
      <c r="JW147" s="208"/>
      <c r="JX147" s="208"/>
      <c r="JY147" s="208"/>
      <c r="JZ147" s="208"/>
      <c r="KA147" s="208"/>
      <c r="KB147" s="208"/>
      <c r="KC147" s="208"/>
      <c r="KD147" s="208"/>
      <c r="KE147" s="208"/>
      <c r="KF147" s="208"/>
      <c r="KG147" s="208"/>
      <c r="KH147" s="208"/>
      <c r="KI147" s="208"/>
      <c r="KJ147" s="208"/>
      <c r="KK147" s="208"/>
      <c r="KL147" s="208"/>
      <c r="KM147" s="208"/>
      <c r="KN147" s="208"/>
      <c r="KO147" s="208"/>
      <c r="KP147" s="208"/>
      <c r="KQ147" s="208"/>
      <c r="KR147" s="208"/>
      <c r="KS147" s="208"/>
      <c r="KT147" s="208"/>
      <c r="KU147" s="208"/>
      <c r="KV147" s="208"/>
      <c r="KW147" s="208"/>
      <c r="KX147" s="208"/>
      <c r="KY147" s="208"/>
      <c r="KZ147" s="208"/>
      <c r="LA147" s="208"/>
      <c r="LB147" s="208"/>
      <c r="LC147" s="208"/>
      <c r="LD147" s="208"/>
      <c r="LE147" s="208"/>
      <c r="LF147" s="208"/>
      <c r="LG147" s="208"/>
      <c r="LH147" s="208"/>
      <c r="LI147" s="208"/>
      <c r="LJ147" s="208"/>
      <c r="LK147" s="208"/>
      <c r="LL147" s="208"/>
      <c r="LM147" s="208"/>
      <c r="LN147" s="208"/>
      <c r="LO147" s="208"/>
      <c r="LP147" s="208"/>
      <c r="LQ147" s="208"/>
      <c r="LR147" s="208"/>
      <c r="LS147" s="208"/>
      <c r="LT147" s="208"/>
      <c r="LU147" s="208"/>
      <c r="LV147" s="208"/>
      <c r="LW147" s="208"/>
      <c r="LX147" s="208"/>
      <c r="LY147" s="208"/>
      <c r="LZ147" s="208"/>
      <c r="MA147" s="208"/>
      <c r="MB147" s="208"/>
      <c r="MC147" s="208"/>
      <c r="MD147" s="208"/>
      <c r="ME147" s="208"/>
      <c r="MF147" s="208"/>
      <c r="MG147" s="208"/>
      <c r="MH147" s="208"/>
      <c r="MI147" s="208"/>
      <c r="MJ147" s="208"/>
      <c r="MK147" s="208"/>
      <c r="ML147" s="208"/>
      <c r="MM147" s="208"/>
      <c r="MN147" s="208"/>
      <c r="MO147" s="208"/>
      <c r="MP147" s="208"/>
      <c r="MQ147" s="208"/>
      <c r="MR147" s="208"/>
      <c r="MS147" s="208"/>
      <c r="MT147" s="208"/>
      <c r="MU147" s="208"/>
      <c r="MV147" s="208"/>
      <c r="MW147" s="208"/>
      <c r="MX147" s="208"/>
      <c r="MY147" s="208"/>
      <c r="MZ147" s="208"/>
      <c r="NA147" s="208"/>
      <c r="NB147" s="208"/>
      <c r="NC147" s="208"/>
      <c r="ND147" s="208"/>
      <c r="NE147" s="208"/>
      <c r="NF147" s="208"/>
      <c r="NG147" s="208"/>
      <c r="NH147" s="208"/>
      <c r="NI147" s="208"/>
      <c r="NJ147" s="208"/>
      <c r="NK147" s="208"/>
      <c r="NL147" s="208"/>
      <c r="NM147" s="208"/>
      <c r="NN147" s="208"/>
      <c r="NO147" s="208"/>
      <c r="NP147" s="208"/>
      <c r="NQ147" s="208"/>
      <c r="NR147" s="208"/>
      <c r="NS147" s="208"/>
      <c r="NT147" s="208"/>
      <c r="NU147" s="208"/>
      <c r="NV147" s="208"/>
      <c r="NW147" s="208"/>
      <c r="NX147" s="208"/>
      <c r="NY147" s="208"/>
      <c r="NZ147" s="208"/>
      <c r="OA147" s="208"/>
      <c r="OB147" s="208"/>
      <c r="OC147" s="208"/>
      <c r="OD147" s="208"/>
      <c r="OE147" s="208"/>
      <c r="OF147" s="208"/>
      <c r="OG147" s="208"/>
      <c r="OH147" s="208"/>
      <c r="OI147" s="208"/>
      <c r="OJ147" s="208"/>
      <c r="OK147" s="208"/>
      <c r="OL147" s="208"/>
      <c r="OM147" s="208"/>
      <c r="ON147" s="208"/>
      <c r="OO147" s="208"/>
      <c r="OP147" s="208"/>
      <c r="OQ147" s="208"/>
      <c r="OR147" s="208"/>
      <c r="OS147" s="208"/>
      <c r="OT147" s="208"/>
      <c r="OU147" s="208"/>
      <c r="OV147" s="208"/>
      <c r="OW147" s="208"/>
      <c r="OX147" s="208"/>
      <c r="OY147" s="208"/>
      <c r="OZ147" s="208"/>
      <c r="PA147" s="208"/>
      <c r="PB147" s="208"/>
      <c r="PC147" s="208"/>
      <c r="PD147" s="208"/>
      <c r="PE147" s="208"/>
      <c r="PF147" s="208"/>
      <c r="PG147" s="208"/>
      <c r="PH147" s="208"/>
      <c r="PI147" s="208"/>
      <c r="PJ147" s="208"/>
      <c r="PK147" s="208"/>
      <c r="PL147" s="208"/>
      <c r="PM147" s="208"/>
      <c r="PN147" s="208"/>
      <c r="PO147" s="208"/>
      <c r="PP147" s="208"/>
      <c r="PQ147" s="208"/>
      <c r="PR147" s="208"/>
      <c r="PS147" s="208"/>
      <c r="PT147" s="208"/>
    </row>
    <row r="148" spans="1:436" s="201" customFormat="1" ht="93">
      <c r="A148" s="158"/>
      <c r="B148" s="206" t="s">
        <v>382</v>
      </c>
      <c r="C148" s="207" t="s">
        <v>383</v>
      </c>
      <c r="D148" s="207" t="s">
        <v>384</v>
      </c>
      <c r="E148" s="207"/>
      <c r="F148" s="194"/>
      <c r="G148" s="191"/>
      <c r="H148" s="189"/>
      <c r="I148" s="196"/>
      <c r="J148" s="211" t="s">
        <v>420</v>
      </c>
      <c r="K148" s="218" t="s">
        <v>421</v>
      </c>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c r="BI148" s="208"/>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8"/>
      <c r="EM148" s="208"/>
      <c r="EN148" s="208"/>
      <c r="EO148" s="208"/>
      <c r="EP148" s="208"/>
      <c r="EQ148" s="208"/>
      <c r="ER148" s="208"/>
      <c r="ES148" s="208"/>
      <c r="ET148" s="208"/>
      <c r="EU148" s="208"/>
      <c r="EV148" s="208"/>
      <c r="EW148" s="208"/>
      <c r="EX148" s="208"/>
      <c r="EY148" s="208"/>
      <c r="EZ148" s="208"/>
      <c r="FA148" s="208"/>
      <c r="FB148" s="208"/>
      <c r="FC148" s="208"/>
      <c r="FD148" s="208"/>
      <c r="FE148" s="208"/>
      <c r="FF148" s="208"/>
      <c r="FG148" s="208"/>
      <c r="FH148" s="208"/>
      <c r="FI148" s="208"/>
      <c r="FJ148" s="208"/>
      <c r="FK148" s="208"/>
      <c r="FL148" s="208"/>
      <c r="FM148" s="208"/>
      <c r="FN148" s="208"/>
      <c r="FO148" s="208"/>
      <c r="FP148" s="208"/>
      <c r="FQ148" s="208"/>
      <c r="FR148" s="208"/>
      <c r="FS148" s="208"/>
      <c r="FT148" s="208"/>
      <c r="FU148" s="208"/>
      <c r="FV148" s="208"/>
      <c r="FW148" s="208"/>
      <c r="FX148" s="208"/>
      <c r="FY148" s="208"/>
      <c r="FZ148" s="208"/>
      <c r="GA148" s="208"/>
      <c r="GB148" s="208"/>
      <c r="GC148" s="208"/>
      <c r="GD148" s="208"/>
      <c r="GE148" s="208"/>
      <c r="GF148" s="208"/>
      <c r="GG148" s="208"/>
      <c r="GH148" s="208"/>
      <c r="GI148" s="208"/>
      <c r="GJ148" s="208"/>
      <c r="GK148" s="208"/>
      <c r="GL148" s="208"/>
      <c r="GM148" s="208"/>
      <c r="GN148" s="208"/>
      <c r="GO148" s="208"/>
      <c r="GP148" s="208"/>
      <c r="GQ148" s="208"/>
      <c r="GR148" s="208"/>
      <c r="GS148" s="208"/>
      <c r="GT148" s="208"/>
      <c r="GU148" s="208"/>
      <c r="GV148" s="208"/>
      <c r="GW148" s="208"/>
      <c r="GX148" s="208"/>
      <c r="GY148" s="208"/>
      <c r="GZ148" s="208"/>
      <c r="HA148" s="208"/>
      <c r="HB148" s="208"/>
      <c r="HC148" s="208"/>
      <c r="HD148" s="208"/>
      <c r="HE148" s="208"/>
      <c r="HF148" s="208"/>
      <c r="HG148" s="208"/>
      <c r="HH148" s="208"/>
      <c r="HI148" s="208"/>
      <c r="HJ148" s="208"/>
      <c r="HK148" s="208"/>
      <c r="HL148" s="208"/>
      <c r="HM148" s="208"/>
      <c r="HN148" s="208"/>
      <c r="HO148" s="208"/>
      <c r="HP148" s="208"/>
      <c r="HQ148" s="208"/>
      <c r="HR148" s="208"/>
      <c r="HS148" s="208"/>
      <c r="HT148" s="208"/>
      <c r="HU148" s="208"/>
      <c r="HV148" s="208"/>
      <c r="HW148" s="208"/>
      <c r="HX148" s="208"/>
      <c r="HY148" s="208"/>
      <c r="HZ148" s="208"/>
      <c r="IA148" s="208"/>
      <c r="IB148" s="208"/>
      <c r="IC148" s="208"/>
      <c r="ID148" s="208"/>
      <c r="IE148" s="208"/>
      <c r="IF148" s="208"/>
      <c r="IG148" s="208"/>
      <c r="IH148" s="208"/>
      <c r="II148" s="208"/>
      <c r="IJ148" s="208"/>
      <c r="IK148" s="208"/>
      <c r="IL148" s="208"/>
      <c r="IM148" s="208"/>
      <c r="IN148" s="208"/>
      <c r="IO148" s="208"/>
      <c r="IP148" s="208"/>
      <c r="IQ148" s="208"/>
      <c r="IR148" s="208"/>
      <c r="IS148" s="208"/>
      <c r="IT148" s="208"/>
      <c r="IU148" s="208"/>
      <c r="IV148" s="208"/>
      <c r="IW148" s="208"/>
      <c r="IX148" s="208"/>
      <c r="IY148" s="208"/>
      <c r="IZ148" s="208"/>
      <c r="JA148" s="208"/>
      <c r="JB148" s="208"/>
      <c r="JC148" s="208"/>
      <c r="JD148" s="208"/>
      <c r="JE148" s="208"/>
      <c r="JF148" s="208"/>
      <c r="JG148" s="208"/>
      <c r="JH148" s="208"/>
      <c r="JI148" s="208"/>
      <c r="JJ148" s="208"/>
      <c r="JK148" s="208"/>
      <c r="JL148" s="208"/>
      <c r="JM148" s="208"/>
      <c r="JN148" s="208"/>
      <c r="JO148" s="208"/>
      <c r="JP148" s="208"/>
      <c r="JQ148" s="208"/>
      <c r="JR148" s="208"/>
      <c r="JS148" s="208"/>
      <c r="JT148" s="208"/>
      <c r="JU148" s="208"/>
      <c r="JV148" s="208"/>
      <c r="JW148" s="208"/>
      <c r="JX148" s="208"/>
      <c r="JY148" s="208"/>
      <c r="JZ148" s="208"/>
      <c r="KA148" s="208"/>
      <c r="KB148" s="208"/>
      <c r="KC148" s="208"/>
      <c r="KD148" s="208"/>
      <c r="KE148" s="208"/>
      <c r="KF148" s="208"/>
      <c r="KG148" s="208"/>
      <c r="KH148" s="208"/>
      <c r="KI148" s="208"/>
      <c r="KJ148" s="208"/>
      <c r="KK148" s="208"/>
      <c r="KL148" s="208"/>
      <c r="KM148" s="208"/>
      <c r="KN148" s="208"/>
      <c r="KO148" s="208"/>
      <c r="KP148" s="208"/>
      <c r="KQ148" s="208"/>
      <c r="KR148" s="208"/>
      <c r="KS148" s="208"/>
      <c r="KT148" s="208"/>
      <c r="KU148" s="208"/>
      <c r="KV148" s="208"/>
      <c r="KW148" s="208"/>
      <c r="KX148" s="208"/>
      <c r="KY148" s="208"/>
      <c r="KZ148" s="208"/>
      <c r="LA148" s="208"/>
      <c r="LB148" s="208"/>
      <c r="LC148" s="208"/>
      <c r="LD148" s="208"/>
      <c r="LE148" s="208"/>
      <c r="LF148" s="208"/>
      <c r="LG148" s="208"/>
      <c r="LH148" s="208"/>
      <c r="LI148" s="208"/>
      <c r="LJ148" s="208"/>
      <c r="LK148" s="208"/>
      <c r="LL148" s="208"/>
      <c r="LM148" s="208"/>
      <c r="LN148" s="208"/>
      <c r="LO148" s="208"/>
      <c r="LP148" s="208"/>
      <c r="LQ148" s="208"/>
      <c r="LR148" s="208"/>
      <c r="LS148" s="208"/>
      <c r="LT148" s="208"/>
      <c r="LU148" s="208"/>
      <c r="LV148" s="208"/>
      <c r="LW148" s="208"/>
      <c r="LX148" s="208"/>
      <c r="LY148" s="208"/>
      <c r="LZ148" s="208"/>
      <c r="MA148" s="208"/>
      <c r="MB148" s="208"/>
      <c r="MC148" s="208"/>
      <c r="MD148" s="208"/>
      <c r="ME148" s="208"/>
      <c r="MF148" s="208"/>
      <c r="MG148" s="208"/>
      <c r="MH148" s="208"/>
      <c r="MI148" s="208"/>
      <c r="MJ148" s="208"/>
      <c r="MK148" s="208"/>
      <c r="ML148" s="208"/>
      <c r="MM148" s="208"/>
      <c r="MN148" s="208"/>
      <c r="MO148" s="208"/>
      <c r="MP148" s="208"/>
      <c r="MQ148" s="208"/>
      <c r="MR148" s="208"/>
      <c r="MS148" s="208"/>
      <c r="MT148" s="208"/>
      <c r="MU148" s="208"/>
      <c r="MV148" s="208"/>
      <c r="MW148" s="208"/>
      <c r="MX148" s="208"/>
      <c r="MY148" s="208"/>
      <c r="MZ148" s="208"/>
      <c r="NA148" s="208"/>
      <c r="NB148" s="208"/>
      <c r="NC148" s="208"/>
      <c r="ND148" s="208"/>
      <c r="NE148" s="208"/>
      <c r="NF148" s="208"/>
      <c r="NG148" s="208"/>
      <c r="NH148" s="208"/>
      <c r="NI148" s="208"/>
      <c r="NJ148" s="208"/>
      <c r="NK148" s="208"/>
      <c r="NL148" s="208"/>
      <c r="NM148" s="208"/>
      <c r="NN148" s="208"/>
      <c r="NO148" s="208"/>
      <c r="NP148" s="208"/>
      <c r="NQ148" s="208"/>
      <c r="NR148" s="208"/>
      <c r="NS148" s="208"/>
      <c r="NT148" s="208"/>
      <c r="NU148" s="208"/>
      <c r="NV148" s="208"/>
      <c r="NW148" s="208"/>
      <c r="NX148" s="208"/>
      <c r="NY148" s="208"/>
      <c r="NZ148" s="208"/>
      <c r="OA148" s="208"/>
      <c r="OB148" s="208"/>
      <c r="OC148" s="208"/>
      <c r="OD148" s="208"/>
      <c r="OE148" s="208"/>
      <c r="OF148" s="208"/>
      <c r="OG148" s="208"/>
      <c r="OH148" s="208"/>
      <c r="OI148" s="208"/>
      <c r="OJ148" s="208"/>
      <c r="OK148" s="208"/>
      <c r="OL148" s="208"/>
      <c r="OM148" s="208"/>
      <c r="ON148" s="208"/>
      <c r="OO148" s="208"/>
      <c r="OP148" s="208"/>
      <c r="OQ148" s="208"/>
      <c r="OR148" s="208"/>
      <c r="OS148" s="208"/>
      <c r="OT148" s="208"/>
      <c r="OU148" s="208"/>
      <c r="OV148" s="208"/>
      <c r="OW148" s="208"/>
      <c r="OX148" s="208"/>
      <c r="OY148" s="208"/>
      <c r="OZ148" s="208"/>
      <c r="PA148" s="208"/>
      <c r="PB148" s="208"/>
      <c r="PC148" s="208"/>
      <c r="PD148" s="208"/>
      <c r="PE148" s="208"/>
      <c r="PF148" s="208"/>
      <c r="PG148" s="208"/>
      <c r="PH148" s="208"/>
      <c r="PI148" s="208"/>
      <c r="PJ148" s="208"/>
      <c r="PK148" s="208"/>
      <c r="PL148" s="208"/>
      <c r="PM148" s="208"/>
      <c r="PN148" s="208"/>
      <c r="PO148" s="208"/>
      <c r="PP148" s="208"/>
      <c r="PQ148" s="208"/>
      <c r="PR148" s="208"/>
      <c r="PS148" s="208"/>
      <c r="PT148" s="208"/>
    </row>
    <row r="149" spans="1:436" s="201" customFormat="1" ht="34.15" customHeight="1">
      <c r="A149" s="197"/>
      <c r="B149" s="193" t="s">
        <v>386</v>
      </c>
      <c r="C149" s="207" t="s">
        <v>387</v>
      </c>
      <c r="D149" s="193"/>
      <c r="E149" s="207"/>
      <c r="F149" s="191"/>
      <c r="G149" s="191"/>
      <c r="H149" s="189"/>
      <c r="I149" s="196" t="s">
        <v>388</v>
      </c>
      <c r="J149" s="209"/>
      <c r="K149" s="193"/>
      <c r="L149" s="208"/>
      <c r="M149" s="208"/>
      <c r="N149" s="208"/>
      <c r="O149" s="208"/>
      <c r="P149" s="208"/>
      <c r="Q149" s="208"/>
      <c r="R149" s="208"/>
      <c r="S149" s="208"/>
      <c r="T149" s="208"/>
      <c r="U149" s="208"/>
      <c r="V149" s="208"/>
      <c r="W149" s="208"/>
      <c r="X149" s="208"/>
      <c r="Y149" s="208"/>
      <c r="Z149" s="208"/>
      <c r="AA149" s="208"/>
      <c r="AB149" s="208"/>
      <c r="AC149" s="208"/>
      <c r="AD149" s="208"/>
      <c r="AE149" s="208"/>
      <c r="AF149" s="208"/>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08"/>
      <c r="EJ149" s="208"/>
      <c r="EK149" s="208"/>
      <c r="EL149" s="208"/>
      <c r="EM149" s="208"/>
      <c r="EN149" s="208"/>
      <c r="EO149" s="208"/>
      <c r="EP149" s="208"/>
      <c r="EQ149" s="208"/>
      <c r="ER149" s="208"/>
      <c r="ES149" s="208"/>
      <c r="ET149" s="208"/>
      <c r="EU149" s="208"/>
      <c r="EV149" s="208"/>
      <c r="EW149" s="208"/>
      <c r="EX149" s="208"/>
      <c r="EY149" s="208"/>
      <c r="EZ149" s="208"/>
      <c r="FA149" s="208"/>
      <c r="FB149" s="208"/>
      <c r="FC149" s="208"/>
      <c r="FD149" s="208"/>
      <c r="FE149" s="208"/>
      <c r="FF149" s="208"/>
      <c r="FG149" s="208"/>
      <c r="FH149" s="208"/>
      <c r="FI149" s="208"/>
      <c r="FJ149" s="208"/>
      <c r="FK149" s="208"/>
      <c r="FL149" s="208"/>
      <c r="FM149" s="208"/>
      <c r="FN149" s="208"/>
      <c r="FO149" s="208"/>
      <c r="FP149" s="208"/>
      <c r="FQ149" s="208"/>
      <c r="FR149" s="208"/>
      <c r="FS149" s="208"/>
      <c r="FT149" s="208"/>
      <c r="FU149" s="208"/>
      <c r="FV149" s="208"/>
      <c r="FW149" s="208"/>
      <c r="FX149" s="208"/>
      <c r="FY149" s="208"/>
      <c r="FZ149" s="208"/>
      <c r="GA149" s="208"/>
      <c r="GB149" s="208"/>
      <c r="GC149" s="208"/>
      <c r="GD149" s="208"/>
      <c r="GE149" s="208"/>
      <c r="GF149" s="208"/>
      <c r="GG149" s="208"/>
      <c r="GH149" s="208"/>
      <c r="GI149" s="208"/>
      <c r="GJ149" s="208"/>
      <c r="GK149" s="208"/>
      <c r="GL149" s="208"/>
      <c r="GM149" s="208"/>
      <c r="GN149" s="208"/>
      <c r="GO149" s="208"/>
      <c r="GP149" s="208"/>
      <c r="GQ149" s="208"/>
      <c r="GR149" s="208"/>
      <c r="GS149" s="208"/>
      <c r="GT149" s="208"/>
      <c r="GU149" s="208"/>
      <c r="GV149" s="208"/>
      <c r="GW149" s="208"/>
      <c r="GX149" s="208"/>
      <c r="GY149" s="208"/>
      <c r="GZ149" s="208"/>
      <c r="HA149" s="208"/>
      <c r="HB149" s="208"/>
      <c r="HC149" s="208"/>
      <c r="HD149" s="208"/>
      <c r="HE149" s="208"/>
      <c r="HF149" s="208"/>
      <c r="HG149" s="208"/>
      <c r="HH149" s="208"/>
      <c r="HI149" s="208"/>
      <c r="HJ149" s="208"/>
      <c r="HK149" s="208"/>
      <c r="HL149" s="208"/>
      <c r="HM149" s="208"/>
      <c r="HN149" s="208"/>
      <c r="HO149" s="208"/>
      <c r="HP149" s="208"/>
      <c r="HQ149" s="208"/>
      <c r="HR149" s="208"/>
      <c r="HS149" s="208"/>
      <c r="HT149" s="208"/>
      <c r="HU149" s="208"/>
      <c r="HV149" s="208"/>
      <c r="HW149" s="208"/>
      <c r="HX149" s="208"/>
      <c r="HY149" s="208"/>
      <c r="HZ149" s="208"/>
      <c r="IA149" s="208"/>
      <c r="IB149" s="208"/>
      <c r="IC149" s="208"/>
      <c r="ID149" s="208"/>
      <c r="IE149" s="208"/>
      <c r="IF149" s="208"/>
      <c r="IG149" s="208"/>
      <c r="IH149" s="208"/>
      <c r="II149" s="208"/>
      <c r="IJ149" s="208"/>
      <c r="IK149" s="208"/>
      <c r="IL149" s="208"/>
      <c r="IM149" s="208"/>
      <c r="IN149" s="208"/>
      <c r="IO149" s="208"/>
      <c r="IP149" s="208"/>
      <c r="IQ149" s="208"/>
      <c r="IR149" s="208"/>
      <c r="IS149" s="208"/>
      <c r="IT149" s="208"/>
      <c r="IU149" s="208"/>
      <c r="IV149" s="208"/>
      <c r="IW149" s="208"/>
      <c r="IX149" s="208"/>
      <c r="IY149" s="208"/>
      <c r="IZ149" s="208"/>
      <c r="JA149" s="208"/>
      <c r="JB149" s="208"/>
      <c r="JC149" s="208"/>
      <c r="JD149" s="208"/>
      <c r="JE149" s="208"/>
      <c r="JF149" s="208"/>
      <c r="JG149" s="208"/>
      <c r="JH149" s="208"/>
      <c r="JI149" s="208"/>
      <c r="JJ149" s="208"/>
      <c r="JK149" s="208"/>
      <c r="JL149" s="208"/>
      <c r="JM149" s="208"/>
      <c r="JN149" s="208"/>
      <c r="JO149" s="208"/>
      <c r="JP149" s="208"/>
      <c r="JQ149" s="208"/>
      <c r="JR149" s="208"/>
      <c r="JS149" s="208"/>
      <c r="JT149" s="208"/>
      <c r="JU149" s="208"/>
      <c r="JV149" s="208"/>
      <c r="JW149" s="208"/>
      <c r="JX149" s="208"/>
      <c r="JY149" s="208"/>
      <c r="JZ149" s="208"/>
      <c r="KA149" s="208"/>
      <c r="KB149" s="208"/>
      <c r="KC149" s="208"/>
      <c r="KD149" s="208"/>
      <c r="KE149" s="208"/>
      <c r="KF149" s="208"/>
      <c r="KG149" s="208"/>
      <c r="KH149" s="208"/>
      <c r="KI149" s="208"/>
      <c r="KJ149" s="208"/>
      <c r="KK149" s="208"/>
      <c r="KL149" s="208"/>
      <c r="KM149" s="208"/>
      <c r="KN149" s="208"/>
      <c r="KO149" s="208"/>
      <c r="KP149" s="208"/>
      <c r="KQ149" s="208"/>
      <c r="KR149" s="208"/>
      <c r="KS149" s="208"/>
      <c r="KT149" s="208"/>
      <c r="KU149" s="208"/>
      <c r="KV149" s="208"/>
      <c r="KW149" s="208"/>
      <c r="KX149" s="208"/>
      <c r="KY149" s="208"/>
      <c r="KZ149" s="208"/>
      <c r="LA149" s="208"/>
      <c r="LB149" s="208"/>
      <c r="LC149" s="208"/>
      <c r="LD149" s="208"/>
      <c r="LE149" s="208"/>
      <c r="LF149" s="208"/>
      <c r="LG149" s="208"/>
      <c r="LH149" s="208"/>
      <c r="LI149" s="208"/>
      <c r="LJ149" s="208"/>
      <c r="LK149" s="208"/>
      <c r="LL149" s="208"/>
      <c r="LM149" s="208"/>
      <c r="LN149" s="208"/>
      <c r="LO149" s="208"/>
      <c r="LP149" s="208"/>
      <c r="LQ149" s="208"/>
      <c r="LR149" s="208"/>
      <c r="LS149" s="208"/>
      <c r="LT149" s="208"/>
      <c r="LU149" s="208"/>
      <c r="LV149" s="208"/>
      <c r="LW149" s="208"/>
      <c r="LX149" s="208"/>
      <c r="LY149" s="208"/>
      <c r="LZ149" s="208"/>
      <c r="MA149" s="208"/>
      <c r="MB149" s="208"/>
      <c r="MC149" s="208"/>
      <c r="MD149" s="208"/>
      <c r="ME149" s="208"/>
      <c r="MF149" s="208"/>
      <c r="MG149" s="208"/>
      <c r="MH149" s="208"/>
      <c r="MI149" s="208"/>
      <c r="MJ149" s="208"/>
      <c r="MK149" s="208"/>
      <c r="ML149" s="208"/>
      <c r="MM149" s="208"/>
      <c r="MN149" s="208"/>
      <c r="MO149" s="208"/>
      <c r="MP149" s="208"/>
      <c r="MQ149" s="208"/>
      <c r="MR149" s="208"/>
      <c r="MS149" s="208"/>
      <c r="MT149" s="208"/>
      <c r="MU149" s="208"/>
      <c r="MV149" s="208"/>
      <c r="MW149" s="208"/>
      <c r="MX149" s="208"/>
      <c r="MY149" s="208"/>
      <c r="MZ149" s="208"/>
      <c r="NA149" s="208"/>
      <c r="NB149" s="208"/>
      <c r="NC149" s="208"/>
      <c r="ND149" s="208"/>
      <c r="NE149" s="208"/>
      <c r="NF149" s="208"/>
      <c r="NG149" s="208"/>
      <c r="NH149" s="208"/>
      <c r="NI149" s="208"/>
      <c r="NJ149" s="208"/>
      <c r="NK149" s="208"/>
      <c r="NL149" s="208"/>
      <c r="NM149" s="208"/>
      <c r="NN149" s="208"/>
      <c r="NO149" s="208"/>
      <c r="NP149" s="208"/>
      <c r="NQ149" s="208"/>
      <c r="NR149" s="208"/>
      <c r="NS149" s="208"/>
      <c r="NT149" s="208"/>
      <c r="NU149" s="208"/>
      <c r="NV149" s="208"/>
      <c r="NW149" s="208"/>
      <c r="NX149" s="208"/>
      <c r="NY149" s="208"/>
      <c r="NZ149" s="208"/>
      <c r="OA149" s="208"/>
      <c r="OB149" s="208"/>
      <c r="OC149" s="208"/>
      <c r="OD149" s="208"/>
      <c r="OE149" s="208"/>
      <c r="OF149" s="208"/>
      <c r="OG149" s="208"/>
      <c r="OH149" s="208"/>
      <c r="OI149" s="208"/>
      <c r="OJ149" s="208"/>
      <c r="OK149" s="208"/>
      <c r="OL149" s="208"/>
      <c r="OM149" s="208"/>
      <c r="ON149" s="208"/>
      <c r="OO149" s="208"/>
      <c r="OP149" s="208"/>
      <c r="OQ149" s="208"/>
      <c r="OR149" s="208"/>
      <c r="OS149" s="208"/>
      <c r="OT149" s="208"/>
      <c r="OU149" s="208"/>
      <c r="OV149" s="208"/>
      <c r="OW149" s="208"/>
      <c r="OX149" s="208"/>
      <c r="OY149" s="208"/>
      <c r="OZ149" s="208"/>
      <c r="PA149" s="208"/>
      <c r="PB149" s="208"/>
      <c r="PC149" s="208"/>
      <c r="PD149" s="208"/>
      <c r="PE149" s="208"/>
      <c r="PF149" s="208"/>
      <c r="PG149" s="208"/>
      <c r="PH149" s="208"/>
      <c r="PI149" s="208"/>
      <c r="PJ149" s="208"/>
      <c r="PK149" s="208"/>
      <c r="PL149" s="208"/>
      <c r="PM149" s="208"/>
      <c r="PN149" s="208"/>
      <c r="PO149" s="208"/>
      <c r="PP149" s="208"/>
      <c r="PQ149" s="208"/>
      <c r="PR149" s="208"/>
      <c r="PS149" s="208"/>
      <c r="PT149" s="208"/>
    </row>
    <row r="150" spans="1:436" s="201" customFormat="1" ht="30.95">
      <c r="A150" s="197"/>
      <c r="B150" s="193" t="s">
        <v>391</v>
      </c>
      <c r="C150" s="207" t="s">
        <v>387</v>
      </c>
      <c r="D150" s="193"/>
      <c r="E150" s="207"/>
      <c r="F150" s="191"/>
      <c r="G150" s="191"/>
      <c r="H150" s="189"/>
      <c r="I150" s="196" t="s">
        <v>388</v>
      </c>
      <c r="J150" s="209" t="s">
        <v>399</v>
      </c>
      <c r="K150" s="193"/>
      <c r="L150" s="208"/>
      <c r="M150" s="208"/>
      <c r="N150" s="208"/>
      <c r="O150" s="208"/>
      <c r="P150" s="208"/>
      <c r="Q150" s="208"/>
      <c r="R150" s="208"/>
      <c r="S150" s="208"/>
      <c r="T150" s="208"/>
      <c r="U150" s="208"/>
      <c r="V150" s="208"/>
      <c r="W150" s="208"/>
      <c r="X150" s="208"/>
      <c r="Y150" s="208"/>
      <c r="Z150" s="208"/>
      <c r="AA150" s="208"/>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8"/>
      <c r="BG150" s="208"/>
      <c r="BH150" s="208"/>
      <c r="BI150" s="208"/>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8"/>
      <c r="EM150" s="208"/>
      <c r="EN150" s="208"/>
      <c r="EO150" s="208"/>
      <c r="EP150" s="208"/>
      <c r="EQ150" s="208"/>
      <c r="ER150" s="208"/>
      <c r="ES150" s="208"/>
      <c r="ET150" s="208"/>
      <c r="EU150" s="208"/>
      <c r="EV150" s="208"/>
      <c r="EW150" s="208"/>
      <c r="EX150" s="208"/>
      <c r="EY150" s="208"/>
      <c r="EZ150" s="208"/>
      <c r="FA150" s="208"/>
      <c r="FB150" s="208"/>
      <c r="FC150" s="208"/>
      <c r="FD150" s="208"/>
      <c r="FE150" s="208"/>
      <c r="FF150" s="208"/>
      <c r="FG150" s="208"/>
      <c r="FH150" s="208"/>
      <c r="FI150" s="208"/>
      <c r="FJ150" s="208"/>
      <c r="FK150" s="208"/>
      <c r="FL150" s="208"/>
      <c r="FM150" s="208"/>
      <c r="FN150" s="208"/>
      <c r="FO150" s="208"/>
      <c r="FP150" s="208"/>
      <c r="FQ150" s="208"/>
      <c r="FR150" s="208"/>
      <c r="FS150" s="208"/>
      <c r="FT150" s="208"/>
      <c r="FU150" s="208"/>
      <c r="FV150" s="208"/>
      <c r="FW150" s="208"/>
      <c r="FX150" s="208"/>
      <c r="FY150" s="208"/>
      <c r="FZ150" s="208"/>
      <c r="GA150" s="208"/>
      <c r="GB150" s="208"/>
      <c r="GC150" s="208"/>
      <c r="GD150" s="208"/>
      <c r="GE150" s="208"/>
      <c r="GF150" s="208"/>
      <c r="GG150" s="208"/>
      <c r="GH150" s="208"/>
      <c r="GI150" s="208"/>
      <c r="GJ150" s="208"/>
      <c r="GK150" s="208"/>
      <c r="GL150" s="208"/>
      <c r="GM150" s="208"/>
      <c r="GN150" s="208"/>
      <c r="GO150" s="208"/>
      <c r="GP150" s="208"/>
      <c r="GQ150" s="208"/>
      <c r="GR150" s="208"/>
      <c r="GS150" s="208"/>
      <c r="GT150" s="208"/>
      <c r="GU150" s="208"/>
      <c r="GV150" s="208"/>
      <c r="GW150" s="208"/>
      <c r="GX150" s="208"/>
      <c r="GY150" s="208"/>
      <c r="GZ150" s="208"/>
      <c r="HA150" s="208"/>
      <c r="HB150" s="208"/>
      <c r="HC150" s="208"/>
      <c r="HD150" s="208"/>
      <c r="HE150" s="208"/>
      <c r="HF150" s="208"/>
      <c r="HG150" s="208"/>
      <c r="HH150" s="208"/>
      <c r="HI150" s="208"/>
      <c r="HJ150" s="208"/>
      <c r="HK150" s="208"/>
      <c r="HL150" s="208"/>
      <c r="HM150" s="208"/>
      <c r="HN150" s="208"/>
      <c r="HO150" s="208"/>
      <c r="HP150" s="208"/>
      <c r="HQ150" s="208"/>
      <c r="HR150" s="208"/>
      <c r="HS150" s="208"/>
      <c r="HT150" s="208"/>
      <c r="HU150" s="208"/>
      <c r="HV150" s="208"/>
      <c r="HW150" s="208"/>
      <c r="HX150" s="208"/>
      <c r="HY150" s="208"/>
      <c r="HZ150" s="208"/>
      <c r="IA150" s="208"/>
      <c r="IB150" s="208"/>
      <c r="IC150" s="208"/>
      <c r="ID150" s="208"/>
      <c r="IE150" s="208"/>
      <c r="IF150" s="208"/>
      <c r="IG150" s="208"/>
      <c r="IH150" s="208"/>
      <c r="II150" s="208"/>
      <c r="IJ150" s="208"/>
      <c r="IK150" s="208"/>
      <c r="IL150" s="208"/>
      <c r="IM150" s="208"/>
      <c r="IN150" s="208"/>
      <c r="IO150" s="208"/>
      <c r="IP150" s="208"/>
      <c r="IQ150" s="208"/>
      <c r="IR150" s="208"/>
      <c r="IS150" s="208"/>
      <c r="IT150" s="208"/>
      <c r="IU150" s="208"/>
      <c r="IV150" s="208"/>
      <c r="IW150" s="208"/>
      <c r="IX150" s="208"/>
      <c r="IY150" s="208"/>
      <c r="IZ150" s="208"/>
      <c r="JA150" s="208"/>
      <c r="JB150" s="208"/>
      <c r="JC150" s="208"/>
      <c r="JD150" s="208"/>
      <c r="JE150" s="208"/>
      <c r="JF150" s="208"/>
      <c r="JG150" s="208"/>
      <c r="JH150" s="208"/>
      <c r="JI150" s="208"/>
      <c r="JJ150" s="208"/>
      <c r="JK150" s="208"/>
      <c r="JL150" s="208"/>
      <c r="JM150" s="208"/>
      <c r="JN150" s="208"/>
      <c r="JO150" s="208"/>
      <c r="JP150" s="208"/>
      <c r="JQ150" s="208"/>
      <c r="JR150" s="208"/>
      <c r="JS150" s="208"/>
      <c r="JT150" s="208"/>
      <c r="JU150" s="208"/>
      <c r="JV150" s="208"/>
      <c r="JW150" s="208"/>
      <c r="JX150" s="208"/>
      <c r="JY150" s="208"/>
      <c r="JZ150" s="208"/>
      <c r="KA150" s="208"/>
      <c r="KB150" s="208"/>
      <c r="KC150" s="208"/>
      <c r="KD150" s="208"/>
      <c r="KE150" s="208"/>
      <c r="KF150" s="208"/>
      <c r="KG150" s="208"/>
      <c r="KH150" s="208"/>
      <c r="KI150" s="208"/>
      <c r="KJ150" s="208"/>
      <c r="KK150" s="208"/>
      <c r="KL150" s="208"/>
      <c r="KM150" s="208"/>
      <c r="KN150" s="208"/>
      <c r="KO150" s="208"/>
      <c r="KP150" s="208"/>
      <c r="KQ150" s="208"/>
      <c r="KR150" s="208"/>
      <c r="KS150" s="208"/>
      <c r="KT150" s="208"/>
      <c r="KU150" s="208"/>
      <c r="KV150" s="208"/>
      <c r="KW150" s="208"/>
      <c r="KX150" s="208"/>
      <c r="KY150" s="208"/>
      <c r="KZ150" s="208"/>
      <c r="LA150" s="208"/>
      <c r="LB150" s="208"/>
      <c r="LC150" s="208"/>
      <c r="LD150" s="208"/>
      <c r="LE150" s="208"/>
      <c r="LF150" s="208"/>
      <c r="LG150" s="208"/>
      <c r="LH150" s="208"/>
      <c r="LI150" s="208"/>
      <c r="LJ150" s="208"/>
      <c r="LK150" s="208"/>
      <c r="LL150" s="208"/>
      <c r="LM150" s="208"/>
      <c r="LN150" s="208"/>
      <c r="LO150" s="208"/>
      <c r="LP150" s="208"/>
      <c r="LQ150" s="208"/>
      <c r="LR150" s="208"/>
      <c r="LS150" s="208"/>
      <c r="LT150" s="208"/>
      <c r="LU150" s="208"/>
      <c r="LV150" s="208"/>
      <c r="LW150" s="208"/>
      <c r="LX150" s="208"/>
      <c r="LY150" s="208"/>
      <c r="LZ150" s="208"/>
      <c r="MA150" s="208"/>
      <c r="MB150" s="208"/>
      <c r="MC150" s="208"/>
      <c r="MD150" s="208"/>
      <c r="ME150" s="208"/>
      <c r="MF150" s="208"/>
      <c r="MG150" s="208"/>
      <c r="MH150" s="208"/>
      <c r="MI150" s="208"/>
      <c r="MJ150" s="208"/>
      <c r="MK150" s="208"/>
      <c r="ML150" s="208"/>
      <c r="MM150" s="208"/>
      <c r="MN150" s="208"/>
      <c r="MO150" s="208"/>
      <c r="MP150" s="208"/>
      <c r="MQ150" s="208"/>
      <c r="MR150" s="208"/>
      <c r="MS150" s="208"/>
      <c r="MT150" s="208"/>
      <c r="MU150" s="208"/>
      <c r="MV150" s="208"/>
      <c r="MW150" s="208"/>
      <c r="MX150" s="208"/>
      <c r="MY150" s="208"/>
      <c r="MZ150" s="208"/>
      <c r="NA150" s="208"/>
      <c r="NB150" s="208"/>
      <c r="NC150" s="208"/>
      <c r="ND150" s="208"/>
      <c r="NE150" s="208"/>
      <c r="NF150" s="208"/>
      <c r="NG150" s="208"/>
      <c r="NH150" s="208"/>
      <c r="NI150" s="208"/>
      <c r="NJ150" s="208"/>
      <c r="NK150" s="208"/>
      <c r="NL150" s="208"/>
      <c r="NM150" s="208"/>
      <c r="NN150" s="208"/>
      <c r="NO150" s="208"/>
      <c r="NP150" s="208"/>
      <c r="NQ150" s="208"/>
      <c r="NR150" s="208"/>
      <c r="NS150" s="208"/>
      <c r="NT150" s="208"/>
      <c r="NU150" s="208"/>
      <c r="NV150" s="208"/>
      <c r="NW150" s="208"/>
      <c r="NX150" s="208"/>
      <c r="NY150" s="208"/>
      <c r="NZ150" s="208"/>
      <c r="OA150" s="208"/>
      <c r="OB150" s="208"/>
      <c r="OC150" s="208"/>
      <c r="OD150" s="208"/>
      <c r="OE150" s="208"/>
      <c r="OF150" s="208"/>
      <c r="OG150" s="208"/>
      <c r="OH150" s="208"/>
      <c r="OI150" s="208"/>
      <c r="OJ150" s="208"/>
      <c r="OK150" s="208"/>
      <c r="OL150" s="208"/>
      <c r="OM150" s="208"/>
      <c r="ON150" s="208"/>
      <c r="OO150" s="208"/>
      <c r="OP150" s="208"/>
      <c r="OQ150" s="208"/>
      <c r="OR150" s="208"/>
      <c r="OS150" s="208"/>
      <c r="OT150" s="208"/>
      <c r="OU150" s="208"/>
      <c r="OV150" s="208"/>
      <c r="OW150" s="208"/>
      <c r="OX150" s="208"/>
      <c r="OY150" s="208"/>
      <c r="OZ150" s="208"/>
      <c r="PA150" s="208"/>
      <c r="PB150" s="208"/>
      <c r="PC150" s="208"/>
      <c r="PD150" s="208"/>
      <c r="PE150" s="208"/>
      <c r="PF150" s="208"/>
      <c r="PG150" s="208"/>
      <c r="PH150" s="208"/>
      <c r="PI150" s="208"/>
      <c r="PJ150" s="208"/>
      <c r="PK150" s="208"/>
      <c r="PL150" s="208"/>
      <c r="PM150" s="208"/>
      <c r="PN150" s="208"/>
      <c r="PO150" s="208"/>
      <c r="PP150" s="208"/>
      <c r="PQ150" s="208"/>
      <c r="PR150" s="208"/>
      <c r="PS150" s="208"/>
      <c r="PT150" s="208"/>
    </row>
    <row r="151" spans="1:436" s="201" customFormat="1" ht="108.6">
      <c r="A151" s="197"/>
      <c r="B151" s="193" t="s">
        <v>393</v>
      </c>
      <c r="C151" s="207" t="s">
        <v>387</v>
      </c>
      <c r="D151" s="193"/>
      <c r="E151" s="207"/>
      <c r="F151" s="191"/>
      <c r="G151" s="191"/>
      <c r="H151" s="189"/>
      <c r="I151" s="196" t="s">
        <v>394</v>
      </c>
      <c r="J151" s="209" t="s">
        <v>395</v>
      </c>
      <c r="K151" s="193"/>
      <c r="L151" s="208"/>
      <c r="M151" s="208"/>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08"/>
      <c r="EJ151" s="208"/>
      <c r="EK151" s="208"/>
      <c r="EL151" s="208"/>
      <c r="EM151" s="208"/>
      <c r="EN151" s="208"/>
      <c r="EO151" s="208"/>
      <c r="EP151" s="208"/>
      <c r="EQ151" s="208"/>
      <c r="ER151" s="208"/>
      <c r="ES151" s="208"/>
      <c r="ET151" s="208"/>
      <c r="EU151" s="208"/>
      <c r="EV151" s="208"/>
      <c r="EW151" s="208"/>
      <c r="EX151" s="208"/>
      <c r="EY151" s="208"/>
      <c r="EZ151" s="208"/>
      <c r="FA151" s="208"/>
      <c r="FB151" s="208"/>
      <c r="FC151" s="208"/>
      <c r="FD151" s="208"/>
      <c r="FE151" s="208"/>
      <c r="FF151" s="208"/>
      <c r="FG151" s="208"/>
      <c r="FH151" s="208"/>
      <c r="FI151" s="208"/>
      <c r="FJ151" s="208"/>
      <c r="FK151" s="208"/>
      <c r="FL151" s="208"/>
      <c r="FM151" s="208"/>
      <c r="FN151" s="208"/>
      <c r="FO151" s="208"/>
      <c r="FP151" s="208"/>
      <c r="FQ151" s="208"/>
      <c r="FR151" s="208"/>
      <c r="FS151" s="208"/>
      <c r="FT151" s="208"/>
      <c r="FU151" s="208"/>
      <c r="FV151" s="208"/>
      <c r="FW151" s="208"/>
      <c r="FX151" s="208"/>
      <c r="FY151" s="208"/>
      <c r="FZ151" s="208"/>
      <c r="GA151" s="208"/>
      <c r="GB151" s="208"/>
      <c r="GC151" s="208"/>
      <c r="GD151" s="208"/>
      <c r="GE151" s="208"/>
      <c r="GF151" s="208"/>
      <c r="GG151" s="208"/>
      <c r="GH151" s="208"/>
      <c r="GI151" s="208"/>
      <c r="GJ151" s="208"/>
      <c r="GK151" s="208"/>
      <c r="GL151" s="208"/>
      <c r="GM151" s="208"/>
      <c r="GN151" s="208"/>
      <c r="GO151" s="208"/>
      <c r="GP151" s="208"/>
      <c r="GQ151" s="208"/>
      <c r="GR151" s="208"/>
      <c r="GS151" s="208"/>
      <c r="GT151" s="208"/>
      <c r="GU151" s="208"/>
      <c r="GV151" s="208"/>
      <c r="GW151" s="208"/>
      <c r="GX151" s="208"/>
      <c r="GY151" s="208"/>
      <c r="GZ151" s="208"/>
      <c r="HA151" s="208"/>
      <c r="HB151" s="208"/>
      <c r="HC151" s="208"/>
      <c r="HD151" s="208"/>
      <c r="HE151" s="208"/>
      <c r="HF151" s="208"/>
      <c r="HG151" s="208"/>
      <c r="HH151" s="208"/>
      <c r="HI151" s="208"/>
      <c r="HJ151" s="208"/>
      <c r="HK151" s="208"/>
      <c r="HL151" s="208"/>
      <c r="HM151" s="208"/>
      <c r="HN151" s="208"/>
      <c r="HO151" s="208"/>
      <c r="HP151" s="208"/>
      <c r="HQ151" s="208"/>
      <c r="HR151" s="208"/>
      <c r="HS151" s="208"/>
      <c r="HT151" s="208"/>
      <c r="HU151" s="208"/>
      <c r="HV151" s="208"/>
      <c r="HW151" s="208"/>
      <c r="HX151" s="208"/>
      <c r="HY151" s="208"/>
      <c r="HZ151" s="208"/>
      <c r="IA151" s="208"/>
      <c r="IB151" s="208"/>
      <c r="IC151" s="208"/>
      <c r="ID151" s="208"/>
      <c r="IE151" s="208"/>
      <c r="IF151" s="208"/>
      <c r="IG151" s="208"/>
      <c r="IH151" s="208"/>
      <c r="II151" s="208"/>
      <c r="IJ151" s="208"/>
      <c r="IK151" s="208"/>
      <c r="IL151" s="208"/>
      <c r="IM151" s="208"/>
      <c r="IN151" s="208"/>
      <c r="IO151" s="208"/>
      <c r="IP151" s="208"/>
      <c r="IQ151" s="208"/>
      <c r="IR151" s="208"/>
      <c r="IS151" s="208"/>
      <c r="IT151" s="208"/>
      <c r="IU151" s="208"/>
      <c r="IV151" s="208"/>
      <c r="IW151" s="208"/>
      <c r="IX151" s="208"/>
      <c r="IY151" s="208"/>
      <c r="IZ151" s="208"/>
      <c r="JA151" s="208"/>
      <c r="JB151" s="208"/>
      <c r="JC151" s="208"/>
      <c r="JD151" s="208"/>
      <c r="JE151" s="208"/>
      <c r="JF151" s="208"/>
      <c r="JG151" s="208"/>
      <c r="JH151" s="208"/>
      <c r="JI151" s="208"/>
      <c r="JJ151" s="208"/>
      <c r="JK151" s="208"/>
      <c r="JL151" s="208"/>
      <c r="JM151" s="208"/>
      <c r="JN151" s="208"/>
      <c r="JO151" s="208"/>
      <c r="JP151" s="208"/>
      <c r="JQ151" s="208"/>
      <c r="JR151" s="208"/>
      <c r="JS151" s="208"/>
      <c r="JT151" s="208"/>
      <c r="JU151" s="208"/>
      <c r="JV151" s="208"/>
      <c r="JW151" s="208"/>
      <c r="JX151" s="208"/>
      <c r="JY151" s="208"/>
      <c r="JZ151" s="208"/>
      <c r="KA151" s="208"/>
      <c r="KB151" s="208"/>
      <c r="KC151" s="208"/>
      <c r="KD151" s="208"/>
      <c r="KE151" s="208"/>
      <c r="KF151" s="208"/>
      <c r="KG151" s="208"/>
      <c r="KH151" s="208"/>
      <c r="KI151" s="208"/>
      <c r="KJ151" s="208"/>
      <c r="KK151" s="208"/>
      <c r="KL151" s="208"/>
      <c r="KM151" s="208"/>
      <c r="KN151" s="208"/>
      <c r="KO151" s="208"/>
      <c r="KP151" s="208"/>
      <c r="KQ151" s="208"/>
      <c r="KR151" s="208"/>
      <c r="KS151" s="208"/>
      <c r="KT151" s="208"/>
      <c r="KU151" s="208"/>
      <c r="KV151" s="208"/>
      <c r="KW151" s="208"/>
      <c r="KX151" s="208"/>
      <c r="KY151" s="208"/>
      <c r="KZ151" s="208"/>
      <c r="LA151" s="208"/>
      <c r="LB151" s="208"/>
      <c r="LC151" s="208"/>
      <c r="LD151" s="208"/>
      <c r="LE151" s="208"/>
      <c r="LF151" s="208"/>
      <c r="LG151" s="208"/>
      <c r="LH151" s="208"/>
      <c r="LI151" s="208"/>
      <c r="LJ151" s="208"/>
      <c r="LK151" s="208"/>
      <c r="LL151" s="208"/>
      <c r="LM151" s="208"/>
      <c r="LN151" s="208"/>
      <c r="LO151" s="208"/>
      <c r="LP151" s="208"/>
      <c r="LQ151" s="208"/>
      <c r="LR151" s="208"/>
      <c r="LS151" s="208"/>
      <c r="LT151" s="208"/>
      <c r="LU151" s="208"/>
      <c r="LV151" s="208"/>
      <c r="LW151" s="208"/>
      <c r="LX151" s="208"/>
      <c r="LY151" s="208"/>
      <c r="LZ151" s="208"/>
      <c r="MA151" s="208"/>
      <c r="MB151" s="208"/>
      <c r="MC151" s="208"/>
      <c r="MD151" s="208"/>
      <c r="ME151" s="208"/>
      <c r="MF151" s="208"/>
      <c r="MG151" s="208"/>
      <c r="MH151" s="208"/>
      <c r="MI151" s="208"/>
      <c r="MJ151" s="208"/>
      <c r="MK151" s="208"/>
      <c r="ML151" s="208"/>
      <c r="MM151" s="208"/>
      <c r="MN151" s="208"/>
      <c r="MO151" s="208"/>
      <c r="MP151" s="208"/>
      <c r="MQ151" s="208"/>
      <c r="MR151" s="208"/>
      <c r="MS151" s="208"/>
      <c r="MT151" s="208"/>
      <c r="MU151" s="208"/>
      <c r="MV151" s="208"/>
      <c r="MW151" s="208"/>
      <c r="MX151" s="208"/>
      <c r="MY151" s="208"/>
      <c r="MZ151" s="208"/>
      <c r="NA151" s="208"/>
      <c r="NB151" s="208"/>
      <c r="NC151" s="208"/>
      <c r="ND151" s="208"/>
      <c r="NE151" s="208"/>
      <c r="NF151" s="208"/>
      <c r="NG151" s="208"/>
      <c r="NH151" s="208"/>
      <c r="NI151" s="208"/>
      <c r="NJ151" s="208"/>
      <c r="NK151" s="208"/>
      <c r="NL151" s="208"/>
      <c r="NM151" s="208"/>
      <c r="NN151" s="208"/>
      <c r="NO151" s="208"/>
      <c r="NP151" s="208"/>
      <c r="NQ151" s="208"/>
      <c r="NR151" s="208"/>
      <c r="NS151" s="208"/>
      <c r="NT151" s="208"/>
      <c r="NU151" s="208"/>
      <c r="NV151" s="208"/>
      <c r="NW151" s="208"/>
      <c r="NX151" s="208"/>
      <c r="NY151" s="208"/>
      <c r="NZ151" s="208"/>
      <c r="OA151" s="208"/>
      <c r="OB151" s="208"/>
      <c r="OC151" s="208"/>
      <c r="OD151" s="208"/>
      <c r="OE151" s="208"/>
      <c r="OF151" s="208"/>
      <c r="OG151" s="208"/>
      <c r="OH151" s="208"/>
      <c r="OI151" s="208"/>
      <c r="OJ151" s="208"/>
      <c r="OK151" s="208"/>
      <c r="OL151" s="208"/>
      <c r="OM151" s="208"/>
      <c r="ON151" s="208"/>
      <c r="OO151" s="208"/>
      <c r="OP151" s="208"/>
      <c r="OQ151" s="208"/>
      <c r="OR151" s="208"/>
      <c r="OS151" s="208"/>
      <c r="OT151" s="208"/>
      <c r="OU151" s="208"/>
      <c r="OV151" s="208"/>
      <c r="OW151" s="208"/>
      <c r="OX151" s="208"/>
      <c r="OY151" s="208"/>
      <c r="OZ151" s="208"/>
      <c r="PA151" s="208"/>
      <c r="PB151" s="208"/>
      <c r="PC151" s="208"/>
      <c r="PD151" s="208"/>
      <c r="PE151" s="208"/>
      <c r="PF151" s="208"/>
      <c r="PG151" s="208"/>
      <c r="PH151" s="208"/>
      <c r="PI151" s="208"/>
      <c r="PJ151" s="208"/>
      <c r="PK151" s="208"/>
      <c r="PL151" s="208"/>
      <c r="PM151" s="208"/>
      <c r="PN151" s="208"/>
      <c r="PO151" s="208"/>
      <c r="PP151" s="208"/>
      <c r="PQ151" s="208"/>
      <c r="PR151" s="208"/>
      <c r="PS151" s="208"/>
      <c r="PT151" s="208"/>
    </row>
    <row r="152" spans="1:436" s="200" customFormat="1" ht="22.9" customHeight="1">
      <c r="A152" s="199"/>
      <c r="B152" s="286" t="s">
        <v>422</v>
      </c>
      <c r="C152" s="286"/>
      <c r="D152" s="286"/>
      <c r="E152" s="286"/>
      <c r="F152" s="286"/>
      <c r="G152" s="286"/>
      <c r="H152" s="286"/>
      <c r="I152" s="286"/>
      <c r="J152" s="286"/>
      <c r="K152" s="286"/>
    </row>
    <row r="153" spans="1:436" s="152" customFormat="1" ht="170.45">
      <c r="A153" s="158"/>
      <c r="B153" s="174" t="s">
        <v>423</v>
      </c>
      <c r="C153" s="193" t="s">
        <v>245</v>
      </c>
      <c r="D153" s="191" t="s">
        <v>246</v>
      </c>
      <c r="E153" s="167" t="s">
        <v>247</v>
      </c>
      <c r="F153" s="167" t="s">
        <v>248</v>
      </c>
      <c r="G153" s="160"/>
      <c r="H153" s="161"/>
      <c r="I153" s="175"/>
      <c r="J153" s="176" t="str">
        <f>"Clients as identified by business rule in J"&amp;ROW(J22)&amp;CHAR(10)&amp;J22</f>
        <v>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v>
      </c>
      <c r="K153" s="176"/>
    </row>
    <row r="154" spans="1:436" s="152" customFormat="1" ht="63" customHeight="1">
      <c r="A154" s="158"/>
      <c r="B154" s="174" t="s">
        <v>424</v>
      </c>
      <c r="C154" s="178" t="s">
        <v>425</v>
      </c>
      <c r="D154" s="178" t="s">
        <v>426</v>
      </c>
      <c r="E154" s="178" t="s">
        <v>425</v>
      </c>
      <c r="F154" s="178" t="s">
        <v>426</v>
      </c>
      <c r="G154" s="160" t="s">
        <v>252</v>
      </c>
      <c r="H154" s="161" t="e">
        <v>#N/A</v>
      </c>
      <c r="I154" s="175"/>
      <c r="J154" s="179" t="s">
        <v>427</v>
      </c>
      <c r="K154" s="176"/>
    </row>
    <row r="155" spans="1:436" s="152" customFormat="1" ht="63" customHeight="1">
      <c r="A155" s="158"/>
      <c r="B155" s="269" t="s">
        <v>428</v>
      </c>
      <c r="C155" s="269"/>
      <c r="D155" s="269"/>
      <c r="E155" s="269"/>
      <c r="F155" s="269"/>
      <c r="G155" s="269"/>
      <c r="H155" s="269"/>
      <c r="I155" s="269"/>
      <c r="J155" s="269"/>
      <c r="K155" s="269"/>
    </row>
    <row r="156" spans="1:436" s="152" customFormat="1" ht="154.5" customHeight="1">
      <c r="A156" s="158"/>
      <c r="B156" s="159" t="s">
        <v>429</v>
      </c>
      <c r="C156" s="159" t="s">
        <v>430</v>
      </c>
      <c r="D156" s="164" t="s">
        <v>304</v>
      </c>
      <c r="E156" s="164" t="s">
        <v>431</v>
      </c>
      <c r="F156" s="164" t="s">
        <v>304</v>
      </c>
      <c r="G156" s="160" t="s">
        <v>305</v>
      </c>
      <c r="H156" s="161" t="s">
        <v>306</v>
      </c>
      <c r="I156" s="160" t="s">
        <v>295</v>
      </c>
      <c r="J156" s="160" t="s">
        <v>432</v>
      </c>
      <c r="K156" s="160" t="s">
        <v>433</v>
      </c>
    </row>
    <row r="157" spans="1:436" s="152" customFormat="1" ht="46.5">
      <c r="A157" s="158"/>
      <c r="B157" s="159"/>
      <c r="C157" s="159"/>
      <c r="D157" s="164"/>
      <c r="E157" s="164" t="s">
        <v>291</v>
      </c>
      <c r="F157" s="164" t="s">
        <v>304</v>
      </c>
      <c r="G157" s="160" t="s">
        <v>305</v>
      </c>
      <c r="H157" s="161" t="s">
        <v>306</v>
      </c>
      <c r="I157" s="160" t="s">
        <v>295</v>
      </c>
      <c r="J157" s="160"/>
      <c r="K157" s="160"/>
    </row>
    <row r="158" spans="1:436" s="152" customFormat="1" ht="46.5">
      <c r="A158" s="158"/>
      <c r="B158" s="159"/>
      <c r="C158" s="159"/>
      <c r="D158" s="164"/>
      <c r="E158" s="164" t="s">
        <v>434</v>
      </c>
      <c r="F158" s="164" t="s">
        <v>304</v>
      </c>
      <c r="G158" s="160" t="s">
        <v>305</v>
      </c>
      <c r="H158" s="161" t="s">
        <v>306</v>
      </c>
      <c r="I158" s="160" t="s">
        <v>295</v>
      </c>
      <c r="J158" s="160"/>
      <c r="K158" s="160"/>
    </row>
    <row r="159" spans="1:436" s="152" customFormat="1" ht="46.5">
      <c r="A159" s="158"/>
      <c r="B159" s="159"/>
      <c r="C159" s="159"/>
      <c r="D159" s="164"/>
      <c r="E159" s="164" t="s">
        <v>435</v>
      </c>
      <c r="F159" s="164" t="s">
        <v>304</v>
      </c>
      <c r="G159" s="160" t="s">
        <v>305</v>
      </c>
      <c r="H159" s="161" t="s">
        <v>306</v>
      </c>
      <c r="I159" s="160" t="s">
        <v>295</v>
      </c>
      <c r="J159" s="160"/>
      <c r="K159" s="160"/>
    </row>
    <row r="160" spans="1:436" s="152" customFormat="1" ht="66" customHeight="1">
      <c r="A160" s="158"/>
      <c r="B160" s="159" t="s">
        <v>436</v>
      </c>
      <c r="C160" s="159" t="s">
        <v>437</v>
      </c>
      <c r="D160" s="164" t="s">
        <v>304</v>
      </c>
      <c r="E160" s="164" t="s">
        <v>431</v>
      </c>
      <c r="F160" s="164" t="s">
        <v>304</v>
      </c>
      <c r="G160" s="160" t="s">
        <v>305</v>
      </c>
      <c r="H160" s="161" t="s">
        <v>306</v>
      </c>
      <c r="I160" s="160" t="s">
        <v>295</v>
      </c>
      <c r="J160" s="160" t="s">
        <v>438</v>
      </c>
      <c r="K160" s="177"/>
    </row>
    <row r="161" spans="1:11" s="152" customFormat="1" ht="46.5">
      <c r="A161" s="158"/>
      <c r="B161" s="159"/>
      <c r="C161" s="159"/>
      <c r="D161" s="164"/>
      <c r="E161" s="164" t="s">
        <v>291</v>
      </c>
      <c r="F161" s="164" t="s">
        <v>304</v>
      </c>
      <c r="G161" s="160" t="s">
        <v>305</v>
      </c>
      <c r="H161" s="161" t="s">
        <v>306</v>
      </c>
      <c r="I161" s="160" t="s">
        <v>295</v>
      </c>
      <c r="J161" s="160"/>
      <c r="K161" s="177"/>
    </row>
    <row r="162" spans="1:11" s="152" customFormat="1" ht="46.5">
      <c r="A162" s="158"/>
      <c r="B162" s="159"/>
      <c r="C162" s="159"/>
      <c r="D162" s="164"/>
      <c r="E162" s="164" t="s">
        <v>434</v>
      </c>
      <c r="F162" s="164" t="s">
        <v>304</v>
      </c>
      <c r="G162" s="160" t="s">
        <v>305</v>
      </c>
      <c r="H162" s="161" t="s">
        <v>306</v>
      </c>
      <c r="I162" s="160" t="s">
        <v>295</v>
      </c>
      <c r="J162" s="160"/>
      <c r="K162" s="177"/>
    </row>
    <row r="163" spans="1:11" s="152" customFormat="1" ht="46.5">
      <c r="A163" s="158"/>
      <c r="B163" s="159"/>
      <c r="C163" s="159"/>
      <c r="D163" s="164"/>
      <c r="E163" s="164" t="s">
        <v>435</v>
      </c>
      <c r="F163" s="164" t="s">
        <v>304</v>
      </c>
      <c r="G163" s="160" t="s">
        <v>305</v>
      </c>
      <c r="H163" s="161" t="s">
        <v>306</v>
      </c>
      <c r="I163" s="160" t="s">
        <v>295</v>
      </c>
      <c r="J163" s="160"/>
      <c r="K163" s="160"/>
    </row>
    <row r="164" spans="1:11" s="152" customFormat="1" ht="62.1">
      <c r="A164" s="158"/>
      <c r="B164" s="159" t="s">
        <v>439</v>
      </c>
      <c r="C164" s="159" t="s">
        <v>437</v>
      </c>
      <c r="D164" s="164" t="s">
        <v>440</v>
      </c>
      <c r="E164" s="164" t="s">
        <v>431</v>
      </c>
      <c r="F164" s="164" t="s">
        <v>304</v>
      </c>
      <c r="G164" s="160" t="s">
        <v>305</v>
      </c>
      <c r="H164" s="161" t="s">
        <v>306</v>
      </c>
      <c r="I164" s="176" t="s">
        <v>441</v>
      </c>
      <c r="J164" s="160" t="s">
        <v>442</v>
      </c>
      <c r="K164" s="160"/>
    </row>
    <row r="165" spans="1:11" s="152" customFormat="1" ht="62.1">
      <c r="A165" s="158"/>
      <c r="B165" s="159"/>
      <c r="C165" s="159"/>
      <c r="D165" s="164"/>
      <c r="E165" s="164" t="s">
        <v>291</v>
      </c>
      <c r="F165" s="164" t="s">
        <v>304</v>
      </c>
      <c r="G165" s="160" t="s">
        <v>305</v>
      </c>
      <c r="H165" s="161" t="s">
        <v>306</v>
      </c>
      <c r="I165" s="176" t="s">
        <v>441</v>
      </c>
      <c r="J165" s="160"/>
      <c r="K165" s="160"/>
    </row>
    <row r="166" spans="1:11" s="152" customFormat="1" ht="63.75" customHeight="1">
      <c r="A166" s="158"/>
      <c r="B166" s="159"/>
      <c r="C166" s="159"/>
      <c r="D166" s="164"/>
      <c r="E166" s="164" t="s">
        <v>434</v>
      </c>
      <c r="F166" s="164" t="s">
        <v>304</v>
      </c>
      <c r="G166" s="160" t="s">
        <v>305</v>
      </c>
      <c r="H166" s="161" t="s">
        <v>306</v>
      </c>
      <c r="I166" s="176" t="s">
        <v>441</v>
      </c>
      <c r="J166" s="160"/>
      <c r="K166" s="160"/>
    </row>
    <row r="167" spans="1:11" s="152" customFormat="1" ht="63.75" customHeight="1">
      <c r="A167" s="158"/>
      <c r="B167" s="159"/>
      <c r="C167" s="159"/>
      <c r="D167" s="164"/>
      <c r="E167" s="164" t="s">
        <v>435</v>
      </c>
      <c r="F167" s="164" t="s">
        <v>304</v>
      </c>
      <c r="G167" s="160" t="s">
        <v>305</v>
      </c>
      <c r="H167" s="161" t="s">
        <v>306</v>
      </c>
      <c r="I167" s="176" t="s">
        <v>441</v>
      </c>
      <c r="J167" s="160"/>
      <c r="K167" s="160"/>
    </row>
    <row r="168" spans="1:11" s="152" customFormat="1" ht="63.75" customHeight="1">
      <c r="A168" s="158"/>
      <c r="B168" s="269" t="s">
        <v>443</v>
      </c>
      <c r="C168" s="269"/>
      <c r="D168" s="269"/>
      <c r="E168" s="269"/>
      <c r="F168" s="269"/>
      <c r="G168" s="269"/>
      <c r="H168" s="269"/>
      <c r="I168" s="269"/>
      <c r="J168" s="269"/>
      <c r="K168" s="269"/>
    </row>
    <row r="169" spans="1:11" s="152" customFormat="1" ht="86.65" customHeight="1">
      <c r="A169" s="158"/>
      <c r="B169" s="159" t="s">
        <v>444</v>
      </c>
      <c r="C169" s="159" t="s">
        <v>445</v>
      </c>
      <c r="D169" s="164" t="s">
        <v>446</v>
      </c>
      <c r="E169" s="164" t="s">
        <v>431</v>
      </c>
      <c r="F169" s="164" t="s">
        <v>304</v>
      </c>
      <c r="G169" s="160" t="s">
        <v>305</v>
      </c>
      <c r="H169" s="161" t="s">
        <v>306</v>
      </c>
      <c r="I169" s="277" t="s">
        <v>447</v>
      </c>
      <c r="J169" s="277" t="s">
        <v>448</v>
      </c>
      <c r="K169" s="277" t="s">
        <v>449</v>
      </c>
    </row>
    <row r="170" spans="1:11" s="152" customFormat="1" ht="46.5">
      <c r="A170" s="158"/>
      <c r="B170" s="159"/>
      <c r="C170" s="159"/>
      <c r="D170" s="164"/>
      <c r="E170" s="164" t="s">
        <v>450</v>
      </c>
      <c r="F170" s="164" t="s">
        <v>451</v>
      </c>
      <c r="G170" s="160" t="s">
        <v>252</v>
      </c>
      <c r="H170" s="161" t="e">
        <v>#N/A</v>
      </c>
      <c r="I170" s="278"/>
      <c r="J170" s="278"/>
      <c r="K170" s="278"/>
    </row>
    <row r="171" spans="1:11" s="152" customFormat="1" ht="46.5">
      <c r="A171" s="158"/>
      <c r="B171" s="159"/>
      <c r="C171" s="159"/>
      <c r="D171" s="164"/>
      <c r="E171" s="164" t="s">
        <v>291</v>
      </c>
      <c r="F171" s="164" t="s">
        <v>304</v>
      </c>
      <c r="G171" s="160" t="s">
        <v>305</v>
      </c>
      <c r="H171" s="161" t="s">
        <v>306</v>
      </c>
      <c r="I171" s="278"/>
      <c r="J171" s="278"/>
      <c r="K171" s="278"/>
    </row>
    <row r="172" spans="1:11" s="152" customFormat="1" ht="46.5">
      <c r="A172" s="158"/>
      <c r="B172" s="159"/>
      <c r="C172" s="159"/>
      <c r="D172" s="164"/>
      <c r="E172" s="164" t="s">
        <v>434</v>
      </c>
      <c r="F172" s="164" t="s">
        <v>304</v>
      </c>
      <c r="G172" s="160" t="s">
        <v>305</v>
      </c>
      <c r="H172" s="161" t="s">
        <v>306</v>
      </c>
      <c r="I172" s="278"/>
      <c r="J172" s="278"/>
      <c r="K172" s="278"/>
    </row>
    <row r="173" spans="1:11" s="152" customFormat="1" ht="46.5">
      <c r="A173" s="158"/>
      <c r="B173" s="159"/>
      <c r="C173" s="159"/>
      <c r="D173" s="164"/>
      <c r="E173" s="164" t="s">
        <v>435</v>
      </c>
      <c r="F173" s="164" t="s">
        <v>304</v>
      </c>
      <c r="G173" s="160" t="s">
        <v>305</v>
      </c>
      <c r="H173" s="161" t="s">
        <v>306</v>
      </c>
      <c r="I173" s="278"/>
      <c r="J173" s="278"/>
      <c r="K173" s="279"/>
    </row>
    <row r="174" spans="1:11" s="152" customFormat="1" ht="62.1">
      <c r="A174" s="158"/>
      <c r="B174" s="159"/>
      <c r="C174" s="159"/>
      <c r="E174" s="164" t="s">
        <v>452</v>
      </c>
      <c r="F174" s="164" t="s">
        <v>453</v>
      </c>
      <c r="G174" s="160"/>
      <c r="H174" s="161"/>
      <c r="I174" s="279"/>
      <c r="J174" s="279"/>
      <c r="K174" s="165" t="s">
        <v>454</v>
      </c>
    </row>
    <row r="175" spans="1:11" s="152" customFormat="1" ht="93">
      <c r="A175" s="158"/>
      <c r="B175" s="159" t="s">
        <v>455</v>
      </c>
      <c r="C175" s="159" t="s">
        <v>445</v>
      </c>
      <c r="D175" s="164" t="s">
        <v>446</v>
      </c>
      <c r="E175" s="164" t="s">
        <v>431</v>
      </c>
      <c r="F175" s="164" t="s">
        <v>304</v>
      </c>
      <c r="G175" s="160" t="s">
        <v>305</v>
      </c>
      <c r="H175" s="161" t="s">
        <v>306</v>
      </c>
      <c r="I175" s="277" t="s">
        <v>447</v>
      </c>
      <c r="J175" s="277" t="s">
        <v>456</v>
      </c>
      <c r="K175" s="160"/>
    </row>
    <row r="176" spans="1:11" s="152" customFormat="1" ht="46.5">
      <c r="A176" s="158"/>
      <c r="B176" s="159"/>
      <c r="C176" s="159"/>
      <c r="D176" s="164"/>
      <c r="E176" s="164" t="s">
        <v>450</v>
      </c>
      <c r="F176" s="164" t="s">
        <v>451</v>
      </c>
      <c r="G176" s="160" t="s">
        <v>252</v>
      </c>
      <c r="H176" s="161" t="e">
        <v>#N/A</v>
      </c>
      <c r="I176" s="278"/>
      <c r="J176" s="278"/>
      <c r="K176" s="160"/>
    </row>
    <row r="177" spans="1:11" s="152" customFormat="1" ht="46.5">
      <c r="A177" s="158"/>
      <c r="B177" s="159"/>
      <c r="C177" s="159"/>
      <c r="D177" s="164"/>
      <c r="E177" s="164" t="s">
        <v>291</v>
      </c>
      <c r="F177" s="164" t="s">
        <v>304</v>
      </c>
      <c r="G177" s="160" t="s">
        <v>305</v>
      </c>
      <c r="H177" s="161" t="s">
        <v>306</v>
      </c>
      <c r="I177" s="278"/>
      <c r="J177" s="278"/>
      <c r="K177" s="160"/>
    </row>
    <row r="178" spans="1:11" s="152" customFormat="1" ht="46.5">
      <c r="A178" s="158"/>
      <c r="B178" s="159"/>
      <c r="C178" s="159"/>
      <c r="D178" s="164"/>
      <c r="E178" s="164" t="s">
        <v>434</v>
      </c>
      <c r="F178" s="164" t="s">
        <v>304</v>
      </c>
      <c r="G178" s="160" t="s">
        <v>305</v>
      </c>
      <c r="H178" s="161" t="s">
        <v>306</v>
      </c>
      <c r="I178" s="278"/>
      <c r="J178" s="278"/>
      <c r="K178" s="160"/>
    </row>
    <row r="179" spans="1:11" s="152" customFormat="1" ht="62.1">
      <c r="A179" s="158"/>
      <c r="B179" s="159"/>
      <c r="C179" s="159"/>
      <c r="D179" s="164"/>
      <c r="E179" s="164" t="s">
        <v>435</v>
      </c>
      <c r="F179" s="164" t="s">
        <v>304</v>
      </c>
      <c r="G179" s="160" t="s">
        <v>305</v>
      </c>
      <c r="H179" s="161" t="s">
        <v>306</v>
      </c>
      <c r="I179" s="279"/>
      <c r="J179" s="279"/>
      <c r="K179" s="165" t="s">
        <v>454</v>
      </c>
    </row>
    <row r="180" spans="1:11" s="152" customFormat="1" ht="15.6">
      <c r="A180" s="158"/>
      <c r="B180" s="159"/>
      <c r="C180" s="159"/>
      <c r="D180" s="164"/>
      <c r="E180" s="164" t="s">
        <v>452</v>
      </c>
      <c r="F180" s="164" t="s">
        <v>453</v>
      </c>
      <c r="G180" s="160"/>
      <c r="H180" s="161"/>
      <c r="I180" s="234"/>
      <c r="J180" s="234"/>
      <c r="K180" s="165"/>
    </row>
    <row r="181" spans="1:11" s="152" customFormat="1" ht="46.5" customHeight="1">
      <c r="A181" s="158"/>
      <c r="B181" s="159" t="s">
        <v>457</v>
      </c>
      <c r="C181" s="159" t="s">
        <v>445</v>
      </c>
      <c r="D181" s="164" t="s">
        <v>446</v>
      </c>
      <c r="E181" s="164" t="s">
        <v>431</v>
      </c>
      <c r="F181" s="164" t="s">
        <v>304</v>
      </c>
      <c r="G181" s="160" t="s">
        <v>305</v>
      </c>
      <c r="H181" s="161" t="s">
        <v>306</v>
      </c>
      <c r="I181" s="270" t="s">
        <v>441</v>
      </c>
      <c r="J181" s="277" t="s">
        <v>458</v>
      </c>
      <c r="K181" s="160"/>
    </row>
    <row r="182" spans="1:11" s="152" customFormat="1" ht="36" customHeight="1">
      <c r="A182" s="158"/>
      <c r="B182" s="159"/>
      <c r="C182" s="159"/>
      <c r="D182" s="164"/>
      <c r="E182" s="164" t="s">
        <v>450</v>
      </c>
      <c r="F182" s="164" t="s">
        <v>451</v>
      </c>
      <c r="G182" s="160" t="s">
        <v>252</v>
      </c>
      <c r="H182" s="161" t="e">
        <v>#N/A</v>
      </c>
      <c r="I182" s="271"/>
      <c r="J182" s="278"/>
      <c r="K182" s="160"/>
    </row>
    <row r="183" spans="1:11" s="152" customFormat="1" ht="46.5">
      <c r="A183" s="158"/>
      <c r="B183" s="159"/>
      <c r="C183" s="159"/>
      <c r="D183" s="164"/>
      <c r="E183" s="164" t="s">
        <v>291</v>
      </c>
      <c r="F183" s="164" t="s">
        <v>304</v>
      </c>
      <c r="G183" s="160" t="s">
        <v>305</v>
      </c>
      <c r="H183" s="161" t="s">
        <v>306</v>
      </c>
      <c r="I183" s="271"/>
      <c r="J183" s="278"/>
      <c r="K183" s="160"/>
    </row>
    <row r="184" spans="1:11" s="152" customFormat="1" ht="46.5">
      <c r="A184" s="158"/>
      <c r="B184" s="159"/>
      <c r="C184" s="159"/>
      <c r="D184" s="164"/>
      <c r="E184" s="164" t="s">
        <v>434</v>
      </c>
      <c r="F184" s="164" t="s">
        <v>304</v>
      </c>
      <c r="G184" s="160" t="s">
        <v>305</v>
      </c>
      <c r="H184" s="161" t="s">
        <v>306</v>
      </c>
      <c r="I184" s="271"/>
      <c r="J184" s="278"/>
      <c r="K184" s="160"/>
    </row>
    <row r="185" spans="1:11" s="152" customFormat="1" ht="46.5">
      <c r="A185" s="158"/>
      <c r="B185" s="159"/>
      <c r="C185" s="159"/>
      <c r="D185" s="164"/>
      <c r="E185" s="164" t="s">
        <v>435</v>
      </c>
      <c r="F185" s="164" t="s">
        <v>304</v>
      </c>
      <c r="G185" s="160" t="s">
        <v>305</v>
      </c>
      <c r="H185" s="161" t="s">
        <v>306</v>
      </c>
      <c r="I185" s="272"/>
      <c r="J185" s="279"/>
      <c r="K185" s="160"/>
    </row>
    <row r="186" spans="1:11" s="152" customFormat="1" ht="15.6">
      <c r="A186" s="158"/>
      <c r="B186" s="159"/>
      <c r="C186" s="159"/>
      <c r="D186" s="164"/>
      <c r="E186" s="164" t="s">
        <v>452</v>
      </c>
      <c r="F186" s="164" t="s">
        <v>453</v>
      </c>
      <c r="G186" s="160"/>
      <c r="H186" s="161"/>
      <c r="I186" s="236"/>
      <c r="J186" s="235"/>
      <c r="K186" s="160"/>
    </row>
    <row r="187" spans="1:11" s="152" customFormat="1" ht="15.6">
      <c r="A187" s="158"/>
      <c r="B187" s="269" t="s">
        <v>459</v>
      </c>
      <c r="C187" s="269"/>
      <c r="D187" s="269"/>
      <c r="E187" s="269"/>
      <c r="F187" s="269"/>
      <c r="G187" s="269"/>
      <c r="H187" s="269"/>
      <c r="I187" s="269"/>
      <c r="J187" s="269"/>
      <c r="K187" s="269"/>
    </row>
    <row r="188" spans="1:11" s="152" customFormat="1" ht="93">
      <c r="A188" s="158"/>
      <c r="B188" s="159" t="s">
        <v>460</v>
      </c>
      <c r="C188" s="159" t="s">
        <v>445</v>
      </c>
      <c r="D188" s="164" t="s">
        <v>446</v>
      </c>
      <c r="E188" s="164" t="s">
        <v>431</v>
      </c>
      <c r="F188" s="164" t="s">
        <v>304</v>
      </c>
      <c r="G188" s="160" t="s">
        <v>305</v>
      </c>
      <c r="H188" s="161" t="s">
        <v>306</v>
      </c>
      <c r="I188" s="277" t="s">
        <v>461</v>
      </c>
      <c r="J188" s="277" t="s">
        <v>462</v>
      </c>
      <c r="K188" s="160" t="s">
        <v>463</v>
      </c>
    </row>
    <row r="189" spans="1:11" s="152" customFormat="1" ht="46.5">
      <c r="A189" s="158"/>
      <c r="B189" s="159"/>
      <c r="C189" s="159"/>
      <c r="D189" s="164"/>
      <c r="E189" s="164" t="s">
        <v>450</v>
      </c>
      <c r="F189" s="164" t="s">
        <v>451</v>
      </c>
      <c r="G189" s="160" t="s">
        <v>252</v>
      </c>
      <c r="H189" s="161" t="e">
        <v>#N/A</v>
      </c>
      <c r="I189" s="278"/>
      <c r="J189" s="278"/>
      <c r="K189" s="160"/>
    </row>
    <row r="190" spans="1:11" s="152" customFormat="1" ht="46.5">
      <c r="A190" s="158"/>
      <c r="B190" s="159"/>
      <c r="C190" s="159"/>
      <c r="D190" s="164"/>
      <c r="E190" s="164" t="s">
        <v>291</v>
      </c>
      <c r="F190" s="164" t="s">
        <v>304</v>
      </c>
      <c r="G190" s="160" t="s">
        <v>305</v>
      </c>
      <c r="H190" s="161" t="s">
        <v>306</v>
      </c>
      <c r="I190" s="278"/>
      <c r="J190" s="278"/>
      <c r="K190" s="160"/>
    </row>
    <row r="191" spans="1:11" s="152" customFormat="1" ht="46.5">
      <c r="A191" s="158"/>
      <c r="B191" s="159"/>
      <c r="C191" s="159"/>
      <c r="D191" s="164"/>
      <c r="E191" s="164" t="s">
        <v>434</v>
      </c>
      <c r="F191" s="164" t="s">
        <v>304</v>
      </c>
      <c r="G191" s="160" t="s">
        <v>305</v>
      </c>
      <c r="H191" s="161" t="s">
        <v>306</v>
      </c>
      <c r="I191" s="278"/>
      <c r="J191" s="278"/>
      <c r="K191" s="160"/>
    </row>
    <row r="192" spans="1:11" s="152" customFormat="1" ht="46.5">
      <c r="A192" s="158"/>
      <c r="B192" s="159"/>
      <c r="C192" s="159"/>
      <c r="D192" s="164"/>
      <c r="E192" s="164" t="s">
        <v>435</v>
      </c>
      <c r="F192" s="164" t="s">
        <v>304</v>
      </c>
      <c r="G192" s="160" t="s">
        <v>305</v>
      </c>
      <c r="H192" s="161" t="s">
        <v>306</v>
      </c>
      <c r="I192" s="278"/>
      <c r="J192" s="278"/>
      <c r="K192" s="160"/>
    </row>
    <row r="193" spans="1:11" s="152" customFormat="1" ht="15.6">
      <c r="A193" s="158"/>
      <c r="B193" s="159"/>
      <c r="C193" s="159"/>
      <c r="D193" s="164"/>
      <c r="E193" s="164" t="s">
        <v>452</v>
      </c>
      <c r="F193" s="164" t="s">
        <v>453</v>
      </c>
      <c r="G193" s="160"/>
      <c r="H193" s="161"/>
      <c r="I193" s="279"/>
      <c r="J193" s="279"/>
      <c r="K193" s="160"/>
    </row>
    <row r="194" spans="1:11" s="152" customFormat="1" ht="43.15" customHeight="1">
      <c r="A194" s="158"/>
      <c r="B194" s="159" t="s">
        <v>464</v>
      </c>
      <c r="C194" s="159" t="s">
        <v>445</v>
      </c>
      <c r="D194" s="164" t="s">
        <v>446</v>
      </c>
      <c r="E194" s="164" t="s">
        <v>431</v>
      </c>
      <c r="F194" s="164" t="s">
        <v>304</v>
      </c>
      <c r="G194" s="160" t="s">
        <v>305</v>
      </c>
      <c r="H194" s="161" t="s">
        <v>306</v>
      </c>
      <c r="I194" s="277" t="s">
        <v>461</v>
      </c>
      <c r="J194" s="277" t="s">
        <v>465</v>
      </c>
      <c r="K194" s="160"/>
    </row>
    <row r="195" spans="1:11" s="152" customFormat="1" ht="46.5">
      <c r="A195" s="158"/>
      <c r="B195" s="159"/>
      <c r="C195" s="159"/>
      <c r="D195" s="164"/>
      <c r="E195" s="164" t="s">
        <v>450</v>
      </c>
      <c r="F195" s="164" t="s">
        <v>451</v>
      </c>
      <c r="G195" s="160" t="s">
        <v>252</v>
      </c>
      <c r="H195" s="161" t="e">
        <v>#N/A</v>
      </c>
      <c r="I195" s="278"/>
      <c r="J195" s="278"/>
      <c r="K195" s="160"/>
    </row>
    <row r="196" spans="1:11" s="152" customFormat="1" ht="46.5">
      <c r="A196" s="158"/>
      <c r="B196" s="159"/>
      <c r="C196" s="159"/>
      <c r="D196" s="164"/>
      <c r="E196" s="164" t="s">
        <v>291</v>
      </c>
      <c r="F196" s="164" t="s">
        <v>304</v>
      </c>
      <c r="G196" s="160" t="s">
        <v>305</v>
      </c>
      <c r="H196" s="161" t="s">
        <v>306</v>
      </c>
      <c r="I196" s="278"/>
      <c r="J196" s="278"/>
      <c r="K196" s="160"/>
    </row>
    <row r="197" spans="1:11" s="152" customFormat="1" ht="46.5">
      <c r="A197" s="158"/>
      <c r="B197" s="159"/>
      <c r="C197" s="159"/>
      <c r="D197" s="164"/>
      <c r="E197" s="164" t="s">
        <v>434</v>
      </c>
      <c r="F197" s="164" t="s">
        <v>304</v>
      </c>
      <c r="G197" s="160" t="s">
        <v>305</v>
      </c>
      <c r="H197" s="161" t="s">
        <v>306</v>
      </c>
      <c r="I197" s="278"/>
      <c r="J197" s="278"/>
      <c r="K197" s="160"/>
    </row>
    <row r="198" spans="1:11" s="152" customFormat="1" ht="46.5">
      <c r="A198" s="158"/>
      <c r="B198" s="159"/>
      <c r="C198" s="159"/>
      <c r="D198" s="164"/>
      <c r="E198" s="164" t="s">
        <v>435</v>
      </c>
      <c r="F198" s="164" t="s">
        <v>304</v>
      </c>
      <c r="G198" s="160" t="s">
        <v>305</v>
      </c>
      <c r="H198" s="161" t="s">
        <v>306</v>
      </c>
      <c r="I198" s="278"/>
      <c r="J198" s="278"/>
      <c r="K198" s="160"/>
    </row>
    <row r="199" spans="1:11" s="152" customFormat="1" ht="15.6">
      <c r="A199" s="158"/>
      <c r="B199" s="159"/>
      <c r="C199" s="159"/>
      <c r="D199" s="164"/>
      <c r="E199" s="164" t="s">
        <v>452</v>
      </c>
      <c r="F199" s="164" t="s">
        <v>453</v>
      </c>
      <c r="G199" s="160"/>
      <c r="H199" s="161"/>
      <c r="I199" s="279"/>
      <c r="J199" s="279"/>
      <c r="K199" s="160"/>
    </row>
    <row r="200" spans="1:11" s="152" customFormat="1" ht="46.5" customHeight="1">
      <c r="A200" s="158"/>
      <c r="B200" s="159" t="s">
        <v>466</v>
      </c>
      <c r="C200" s="159" t="s">
        <v>445</v>
      </c>
      <c r="D200" s="164" t="s">
        <v>446</v>
      </c>
      <c r="E200" s="164" t="s">
        <v>431</v>
      </c>
      <c r="F200" s="164" t="s">
        <v>304</v>
      </c>
      <c r="G200" s="160" t="s">
        <v>305</v>
      </c>
      <c r="H200" s="161" t="s">
        <v>306</v>
      </c>
      <c r="I200" s="270" t="s">
        <v>441</v>
      </c>
      <c r="J200" s="277" t="s">
        <v>467</v>
      </c>
      <c r="K200" s="160"/>
    </row>
    <row r="201" spans="1:11" s="152" customFormat="1" ht="46.5">
      <c r="A201" s="158"/>
      <c r="B201" s="159"/>
      <c r="C201" s="159"/>
      <c r="D201" s="164"/>
      <c r="E201" s="164" t="s">
        <v>450</v>
      </c>
      <c r="F201" s="164" t="s">
        <v>451</v>
      </c>
      <c r="G201" s="160" t="s">
        <v>252</v>
      </c>
      <c r="H201" s="161" t="e">
        <v>#N/A</v>
      </c>
      <c r="I201" s="271"/>
      <c r="J201" s="278"/>
      <c r="K201" s="160"/>
    </row>
    <row r="202" spans="1:11" s="152" customFormat="1" ht="46.5">
      <c r="A202" s="158"/>
      <c r="B202" s="159"/>
      <c r="C202" s="159"/>
      <c r="D202" s="164"/>
      <c r="E202" s="164" t="s">
        <v>291</v>
      </c>
      <c r="F202" s="164" t="s">
        <v>304</v>
      </c>
      <c r="G202" s="160" t="s">
        <v>305</v>
      </c>
      <c r="H202" s="161" t="s">
        <v>306</v>
      </c>
      <c r="I202" s="271"/>
      <c r="J202" s="278"/>
      <c r="K202" s="160"/>
    </row>
    <row r="203" spans="1:11" s="152" customFormat="1" ht="46.5">
      <c r="A203" s="158"/>
      <c r="B203" s="159"/>
      <c r="C203" s="159"/>
      <c r="D203" s="164"/>
      <c r="E203" s="164" t="s">
        <v>434</v>
      </c>
      <c r="F203" s="164" t="s">
        <v>304</v>
      </c>
      <c r="G203" s="160" t="s">
        <v>305</v>
      </c>
      <c r="H203" s="161" t="s">
        <v>306</v>
      </c>
      <c r="I203" s="271"/>
      <c r="J203" s="278"/>
      <c r="K203" s="160"/>
    </row>
    <row r="204" spans="1:11" s="152" customFormat="1" ht="46.5">
      <c r="A204" s="158"/>
      <c r="B204" s="159"/>
      <c r="C204" s="159"/>
      <c r="D204" s="164"/>
      <c r="E204" s="164" t="s">
        <v>435</v>
      </c>
      <c r="F204" s="164" t="s">
        <v>304</v>
      </c>
      <c r="G204" s="160" t="s">
        <v>305</v>
      </c>
      <c r="H204" s="161" t="s">
        <v>306</v>
      </c>
      <c r="I204" s="271"/>
      <c r="J204" s="278"/>
      <c r="K204" s="160"/>
    </row>
    <row r="205" spans="1:11" s="152" customFormat="1" ht="15.6">
      <c r="A205" s="158"/>
      <c r="B205" s="159"/>
      <c r="C205" s="159"/>
      <c r="D205" s="164"/>
      <c r="E205" s="164" t="s">
        <v>452</v>
      </c>
      <c r="F205" s="164" t="s">
        <v>453</v>
      </c>
      <c r="G205" s="160"/>
      <c r="H205" s="161"/>
      <c r="I205" s="272"/>
      <c r="J205" s="279"/>
      <c r="K205" s="160"/>
    </row>
    <row r="206" spans="1:11" s="152" customFormat="1" ht="15.6">
      <c r="A206" s="158"/>
      <c r="B206" s="269" t="s">
        <v>468</v>
      </c>
      <c r="C206" s="269"/>
      <c r="D206" s="269"/>
      <c r="E206" s="269"/>
      <c r="F206" s="269"/>
      <c r="G206" s="269"/>
      <c r="H206" s="269"/>
      <c r="I206" s="269"/>
      <c r="J206" s="269"/>
      <c r="K206" s="269"/>
    </row>
    <row r="207" spans="1:11" s="152" customFormat="1" ht="138.75" customHeight="1">
      <c r="A207" s="158"/>
      <c r="B207" s="159" t="s">
        <v>469</v>
      </c>
      <c r="C207" s="175" t="s">
        <v>470</v>
      </c>
      <c r="D207" s="180" t="s">
        <v>471</v>
      </c>
      <c r="E207" s="164" t="s">
        <v>431</v>
      </c>
      <c r="F207" s="164" t="s">
        <v>304</v>
      </c>
      <c r="G207" s="160" t="s">
        <v>305</v>
      </c>
      <c r="H207" s="161" t="s">
        <v>306</v>
      </c>
      <c r="I207" s="270" t="s">
        <v>472</v>
      </c>
      <c r="J207" s="273" t="str">
        <f>"Take TOTALREIMBURSEMENT AMOUNT from header table and divide by the total number of full months"&amp;" (using ELIGIBILITYBEGINDATE AND ELIGIBILITYENDATE ) the entire population of unique members (COUNT(DISTINCT CLIENTIDENTIFIER)) who were suspended within the reporting period."&amp;CHAR(10)&amp;
"Rules:
1) (Limit to Clients as identified by business rule in J"&amp;ROW(J22)&amp;")"&amp;CHAR(10)&amp;J22&amp;REPT(CHAR(10),2)&amp;
"2) DOS within reporting period"</f>
        <v>Take TOTALREIMBURSEMENT AMOUNT from header table and divide by the total number of full months (using ELIGIBILITYBEGINDATE AND ELIGIBILITYENDATE ) the entire population of unique members (COUNT(DISTINCT CLIENTIDENTIFIER)) who were suspended within the reporting period.
Rules:
1)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DOS within reporting period</v>
      </c>
      <c r="K207" s="160"/>
    </row>
    <row r="208" spans="1:11" s="152" customFormat="1" ht="46.5">
      <c r="A208" s="158"/>
      <c r="B208" s="159"/>
      <c r="C208" s="159"/>
      <c r="D208" s="164"/>
      <c r="E208" s="164" t="s">
        <v>291</v>
      </c>
      <c r="F208" s="164" t="s">
        <v>304</v>
      </c>
      <c r="G208" s="160" t="s">
        <v>305</v>
      </c>
      <c r="H208" s="161" t="s">
        <v>306</v>
      </c>
      <c r="I208" s="271"/>
      <c r="J208" s="274"/>
      <c r="K208" s="160"/>
    </row>
    <row r="209" spans="1:11" s="152" customFormat="1" ht="46.5">
      <c r="A209" s="158"/>
      <c r="B209" s="159"/>
      <c r="C209" s="159"/>
      <c r="D209" s="164"/>
      <c r="E209" s="164" t="s">
        <v>434</v>
      </c>
      <c r="F209" s="164" t="s">
        <v>304</v>
      </c>
      <c r="G209" s="160" t="s">
        <v>305</v>
      </c>
      <c r="H209" s="161" t="s">
        <v>306</v>
      </c>
      <c r="I209" s="271"/>
      <c r="J209" s="274"/>
      <c r="K209" s="160"/>
    </row>
    <row r="210" spans="1:11" s="152" customFormat="1" ht="46.5">
      <c r="A210" s="158"/>
      <c r="B210" s="159"/>
      <c r="C210" s="159"/>
      <c r="D210" s="164"/>
      <c r="E210" s="164" t="s">
        <v>435</v>
      </c>
      <c r="F210" s="164" t="s">
        <v>304</v>
      </c>
      <c r="G210" s="160" t="s">
        <v>305</v>
      </c>
      <c r="H210" s="161" t="s">
        <v>306</v>
      </c>
      <c r="I210" s="271"/>
      <c r="J210" s="274"/>
      <c r="K210" s="160"/>
    </row>
    <row r="211" spans="1:11" s="152" customFormat="1" ht="138.75" customHeight="1">
      <c r="A211" s="158"/>
      <c r="B211" s="159"/>
      <c r="C211" s="175"/>
      <c r="D211" s="180"/>
      <c r="E211" s="180" t="s">
        <v>473</v>
      </c>
      <c r="F211" s="180" t="s">
        <v>248</v>
      </c>
      <c r="G211" s="160" t="s">
        <v>474</v>
      </c>
      <c r="H211" s="161" t="s">
        <v>475</v>
      </c>
      <c r="I211" s="271"/>
      <c r="J211" s="274"/>
      <c r="K211" s="160"/>
    </row>
    <row r="212" spans="1:11" s="152" customFormat="1" ht="138.75" customHeight="1">
      <c r="A212" s="158"/>
      <c r="B212" s="159"/>
      <c r="C212" s="175"/>
      <c r="D212" s="180"/>
      <c r="E212" s="159" t="s">
        <v>190</v>
      </c>
      <c r="F212" s="180" t="s">
        <v>202</v>
      </c>
      <c r="G212" s="160" t="s">
        <v>203</v>
      </c>
      <c r="H212" s="161" t="e">
        <v>#N/A</v>
      </c>
      <c r="I212" s="271"/>
      <c r="J212" s="274"/>
      <c r="K212" s="160"/>
    </row>
    <row r="213" spans="1:11" s="152" customFormat="1" ht="46.5">
      <c r="A213" s="158"/>
      <c r="B213" s="159"/>
      <c r="C213" s="175"/>
      <c r="D213" s="180"/>
      <c r="E213" s="180" t="s">
        <v>473</v>
      </c>
      <c r="F213" s="180" t="s">
        <v>476</v>
      </c>
      <c r="G213" s="160" t="s">
        <v>477</v>
      </c>
      <c r="H213" s="161" t="e">
        <v>#N/A</v>
      </c>
      <c r="I213" s="271"/>
      <c r="J213" s="274"/>
      <c r="K213" s="160"/>
    </row>
    <row r="214" spans="1:11" s="152" customFormat="1" ht="46.5">
      <c r="A214" s="158"/>
      <c r="B214" s="159"/>
      <c r="C214" s="175"/>
      <c r="D214" s="180"/>
      <c r="E214" s="180" t="s">
        <v>473</v>
      </c>
      <c r="F214" s="180" t="s">
        <v>478</v>
      </c>
      <c r="G214" s="160" t="s">
        <v>479</v>
      </c>
      <c r="H214" s="161" t="e">
        <v>#N/A</v>
      </c>
      <c r="I214" s="272"/>
      <c r="J214" s="275"/>
      <c r="K214" s="160"/>
    </row>
    <row r="215" spans="1:11" s="152" customFormat="1" ht="154.9" customHeight="1">
      <c r="A215" s="158"/>
      <c r="B215" s="159" t="s">
        <v>480</v>
      </c>
      <c r="C215" s="175" t="s">
        <v>481</v>
      </c>
      <c r="D215" s="180" t="s">
        <v>482</v>
      </c>
      <c r="E215" s="164" t="s">
        <v>431</v>
      </c>
      <c r="F215" s="164" t="s">
        <v>304</v>
      </c>
      <c r="G215" s="160" t="s">
        <v>305</v>
      </c>
      <c r="H215" s="161" t="s">
        <v>306</v>
      </c>
      <c r="I215" s="270" t="s">
        <v>483</v>
      </c>
      <c r="J215" s="280" t="str">
        <f>"Non-Visible field for user."&amp;CHAR(10)&amp;
"Take TOTALREIMBURSEMENT AMOUNT from header table and divide by the total number of full months (using ELIGIBILITYBEGINDATE AND ELIGIBILITYENDATE ) "&amp;"the entire population of unique members (COUNT(DISTINCT CLIENTIDENTIFIER)) who were suspended within the reporting period."&amp;CHAR(10)&amp;
"Rules:
1) (Limit to Clients as identified by business rule in J"&amp;ROW(J22)&amp;")"&amp;CHAR(10)&amp;J22&amp;REPT(CHAR(10),2)&amp;
"2) DOS within reporting period"</f>
        <v>Non-Visible field for user.
Take TOTALREIMBURSEMENT AMOUNT from header table and divide by the total number of full months (using ELIGIBILITYBEGINDATE AND ELIGIBILITYENDATE ) the entire population of unique members (COUNT(DISTINCT CLIENTIDENTIFIER)) who were suspended within the reporting period.
Rules:
1)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DOS within reporting period</v>
      </c>
      <c r="K215" s="160"/>
    </row>
    <row r="216" spans="1:11" s="152" customFormat="1" ht="46.5">
      <c r="A216" s="158"/>
      <c r="B216" s="159"/>
      <c r="C216" s="159"/>
      <c r="D216" s="164"/>
      <c r="E216" s="164" t="s">
        <v>291</v>
      </c>
      <c r="F216" s="164" t="s">
        <v>304</v>
      </c>
      <c r="G216" s="160" t="s">
        <v>305</v>
      </c>
      <c r="H216" s="161" t="s">
        <v>306</v>
      </c>
      <c r="I216" s="271"/>
      <c r="J216" s="281"/>
      <c r="K216" s="160"/>
    </row>
    <row r="217" spans="1:11" s="152" customFormat="1" ht="46.5">
      <c r="A217" s="158"/>
      <c r="B217" s="159"/>
      <c r="C217" s="159"/>
      <c r="D217" s="164"/>
      <c r="E217" s="164" t="s">
        <v>434</v>
      </c>
      <c r="F217" s="164" t="s">
        <v>304</v>
      </c>
      <c r="G217" s="160" t="s">
        <v>305</v>
      </c>
      <c r="H217" s="161" t="s">
        <v>306</v>
      </c>
      <c r="I217" s="271"/>
      <c r="J217" s="281"/>
      <c r="K217" s="160"/>
    </row>
    <row r="218" spans="1:11" s="152" customFormat="1" ht="46.5">
      <c r="A218" s="158"/>
      <c r="B218" s="159"/>
      <c r="C218" s="159"/>
      <c r="D218" s="164"/>
      <c r="E218" s="164" t="s">
        <v>435</v>
      </c>
      <c r="F218" s="164" t="s">
        <v>304</v>
      </c>
      <c r="G218" s="160" t="s">
        <v>305</v>
      </c>
      <c r="H218" s="161" t="s">
        <v>306</v>
      </c>
      <c r="I218" s="271"/>
      <c r="J218" s="281"/>
      <c r="K218" s="160"/>
    </row>
    <row r="219" spans="1:11" s="152" customFormat="1" ht="77.45">
      <c r="A219" s="158"/>
      <c r="B219" s="159"/>
      <c r="C219" s="175"/>
      <c r="D219" s="180"/>
      <c r="E219" s="180" t="s">
        <v>473</v>
      </c>
      <c r="F219" s="180" t="s">
        <v>248</v>
      </c>
      <c r="G219" s="160" t="s">
        <v>474</v>
      </c>
      <c r="H219" s="161" t="s">
        <v>475</v>
      </c>
      <c r="I219" s="271"/>
      <c r="J219" s="281"/>
      <c r="K219" s="160"/>
    </row>
    <row r="220" spans="1:11" s="152" customFormat="1" ht="15.6">
      <c r="A220" s="158"/>
      <c r="B220" s="159"/>
      <c r="C220" s="175"/>
      <c r="D220" s="180"/>
      <c r="E220" s="159" t="s">
        <v>190</v>
      </c>
      <c r="F220" s="180" t="s">
        <v>202</v>
      </c>
      <c r="G220" s="160" t="s">
        <v>203</v>
      </c>
      <c r="H220" s="161" t="e">
        <v>#N/A</v>
      </c>
      <c r="I220" s="271"/>
      <c r="J220" s="281"/>
      <c r="K220" s="160"/>
    </row>
    <row r="221" spans="1:11" s="152" customFormat="1" ht="46.5">
      <c r="A221" s="158"/>
      <c r="B221" s="159"/>
      <c r="C221" s="175"/>
      <c r="D221" s="180"/>
      <c r="E221" s="180" t="s">
        <v>473</v>
      </c>
      <c r="F221" s="180" t="s">
        <v>476</v>
      </c>
      <c r="G221" s="160" t="s">
        <v>477</v>
      </c>
      <c r="H221" s="161" t="e">
        <v>#N/A</v>
      </c>
      <c r="I221" s="271"/>
      <c r="J221" s="281"/>
      <c r="K221" s="160"/>
    </row>
    <row r="222" spans="1:11" s="152" customFormat="1" ht="46.5">
      <c r="A222" s="158"/>
      <c r="B222" s="159"/>
      <c r="C222" s="175"/>
      <c r="D222" s="180"/>
      <c r="E222" s="180" t="s">
        <v>473</v>
      </c>
      <c r="F222" s="180" t="s">
        <v>478</v>
      </c>
      <c r="G222" s="160" t="s">
        <v>479</v>
      </c>
      <c r="H222" s="161" t="e">
        <v>#N/A</v>
      </c>
      <c r="I222" s="272"/>
      <c r="J222" s="282"/>
      <c r="K222" s="160"/>
    </row>
    <row r="223" spans="1:11" s="152" customFormat="1" ht="186" customHeight="1">
      <c r="A223" s="158"/>
      <c r="B223" s="159" t="s">
        <v>484</v>
      </c>
      <c r="C223" s="175" t="s">
        <v>485</v>
      </c>
      <c r="D223" s="180" t="s">
        <v>482</v>
      </c>
      <c r="E223" s="164" t="s">
        <v>431</v>
      </c>
      <c r="F223" s="164" t="s">
        <v>304</v>
      </c>
      <c r="G223" s="160" t="s">
        <v>305</v>
      </c>
      <c r="H223" s="161" t="s">
        <v>306</v>
      </c>
      <c r="I223" s="277" t="s">
        <v>486</v>
      </c>
      <c r="J223" s="280" t="str">
        <f>"Take TOTALREIMBURSEMENT AMOUNT from header table and divide by the total number of full months (using ELIGIBILITYBEGINDATE AND ELIGIBILITYENDATE )"&amp;" the entire population of unique members (COUNT(DISTINCT CLIENTIDENTIFIER)) who were suspended within the reporting period."&amp;CHAR(10)&amp;
"Net Pay Per Member Per Month for current year minus previous year and divided by the previous year."&amp;CHAR(10)&amp;
"Rules:
(Limit to Clients as identified by business rule in J"&amp;ROW(J22)&amp;")"&amp;CHAR(10)&amp;J22&amp;REPT(CHAR(10),2)&amp;
"2) Limit to services categorized as ""I""(Inpatient)"</f>
        <v>Take TOTALREIMBURSEMENT AMOUNT from header table and divide by the total number of full months (using ELIGIBILITYBEGINDATE AND ELIGIBILITYENDATE ) the entire population of unique members (COUNT(DISTINCT CLIENTIDENTIFIER)) who were suspended within the reporting period.
Net Pay Per Member Per Month for current year minus previous year and divided by the previous year.
Rules: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Limit to services categorized as "I"(Inpatient)</v>
      </c>
      <c r="K223" s="160"/>
    </row>
    <row r="224" spans="1:11" s="152" customFormat="1" ht="46.5">
      <c r="A224" s="158"/>
      <c r="B224" s="159"/>
      <c r="C224" s="159"/>
      <c r="D224" s="164"/>
      <c r="E224" s="164" t="s">
        <v>291</v>
      </c>
      <c r="F224" s="164" t="s">
        <v>304</v>
      </c>
      <c r="G224" s="160" t="s">
        <v>305</v>
      </c>
      <c r="H224" s="161" t="s">
        <v>306</v>
      </c>
      <c r="I224" s="278"/>
      <c r="J224" s="281"/>
      <c r="K224" s="160"/>
    </row>
    <row r="225" spans="1:11" s="152" customFormat="1" ht="46.5">
      <c r="A225" s="158"/>
      <c r="B225" s="159"/>
      <c r="C225" s="159"/>
      <c r="D225" s="164"/>
      <c r="E225" s="164" t="s">
        <v>434</v>
      </c>
      <c r="F225" s="164" t="s">
        <v>304</v>
      </c>
      <c r="G225" s="160" t="s">
        <v>305</v>
      </c>
      <c r="H225" s="161" t="s">
        <v>306</v>
      </c>
      <c r="I225" s="278"/>
      <c r="J225" s="281"/>
      <c r="K225" s="160"/>
    </row>
    <row r="226" spans="1:11" s="152" customFormat="1" ht="46.5">
      <c r="A226" s="158"/>
      <c r="B226" s="159"/>
      <c r="C226" s="159"/>
      <c r="D226" s="164"/>
      <c r="E226" s="164" t="s">
        <v>435</v>
      </c>
      <c r="F226" s="164" t="s">
        <v>304</v>
      </c>
      <c r="G226" s="160" t="s">
        <v>305</v>
      </c>
      <c r="H226" s="161" t="s">
        <v>306</v>
      </c>
      <c r="I226" s="278"/>
      <c r="J226" s="281"/>
      <c r="K226" s="160"/>
    </row>
    <row r="227" spans="1:11" s="152" customFormat="1" ht="77.45">
      <c r="A227" s="158"/>
      <c r="B227" s="159"/>
      <c r="C227" s="175"/>
      <c r="D227" s="180"/>
      <c r="E227" s="180" t="s">
        <v>473</v>
      </c>
      <c r="F227" s="180" t="s">
        <v>248</v>
      </c>
      <c r="G227" s="160" t="s">
        <v>474</v>
      </c>
      <c r="H227" s="161" t="s">
        <v>475</v>
      </c>
      <c r="I227" s="278"/>
      <c r="J227" s="281"/>
      <c r="K227" s="160"/>
    </row>
    <row r="228" spans="1:11" s="152" customFormat="1" ht="15.6">
      <c r="A228" s="158"/>
      <c r="B228" s="159"/>
      <c r="C228" s="175"/>
      <c r="D228" s="180"/>
      <c r="E228" s="159" t="s">
        <v>190</v>
      </c>
      <c r="F228" s="180" t="s">
        <v>202</v>
      </c>
      <c r="G228" s="160" t="s">
        <v>203</v>
      </c>
      <c r="H228" s="161" t="e">
        <v>#N/A</v>
      </c>
      <c r="I228" s="278"/>
      <c r="J228" s="281"/>
      <c r="K228" s="160"/>
    </row>
    <row r="229" spans="1:11" s="152" customFormat="1" ht="22.5" customHeight="1">
      <c r="A229" s="158"/>
      <c r="B229" s="159"/>
      <c r="C229" s="175"/>
      <c r="D229" s="180"/>
      <c r="E229" s="180" t="s">
        <v>473</v>
      </c>
      <c r="F229" s="180" t="s">
        <v>476</v>
      </c>
      <c r="G229" s="160" t="s">
        <v>477</v>
      </c>
      <c r="H229" s="161" t="e">
        <v>#N/A</v>
      </c>
      <c r="I229" s="278"/>
      <c r="J229" s="281"/>
      <c r="K229" s="160"/>
    </row>
    <row r="230" spans="1:11" s="152" customFormat="1" ht="107.65" customHeight="1">
      <c r="A230" s="158"/>
      <c r="B230" s="159"/>
      <c r="C230" s="175"/>
      <c r="D230" s="180"/>
      <c r="E230" s="180" t="s">
        <v>473</v>
      </c>
      <c r="F230" s="180" t="s">
        <v>478</v>
      </c>
      <c r="G230" s="160" t="s">
        <v>479</v>
      </c>
      <c r="H230" s="161" t="e">
        <v>#N/A</v>
      </c>
      <c r="I230" s="279"/>
      <c r="J230" s="282"/>
      <c r="K230" s="160"/>
    </row>
    <row r="231" spans="1:11" s="152" customFormat="1" ht="15.6">
      <c r="A231" s="158"/>
      <c r="B231" s="269" t="s">
        <v>487</v>
      </c>
      <c r="C231" s="269"/>
      <c r="D231" s="269"/>
      <c r="E231" s="269"/>
      <c r="F231" s="269"/>
      <c r="G231" s="269"/>
      <c r="H231" s="269"/>
      <c r="I231" s="269"/>
      <c r="J231" s="269"/>
      <c r="K231" s="269"/>
    </row>
    <row r="232" spans="1:11" s="152" customFormat="1" ht="107.65" customHeight="1">
      <c r="A232" s="158"/>
      <c r="B232" s="193" t="s">
        <v>488</v>
      </c>
      <c r="C232" s="190" t="s">
        <v>489</v>
      </c>
      <c r="D232" s="189" t="s">
        <v>490</v>
      </c>
      <c r="E232" s="189" t="s">
        <v>431</v>
      </c>
      <c r="F232" s="189" t="s">
        <v>304</v>
      </c>
      <c r="G232" s="191" t="s">
        <v>305</v>
      </c>
      <c r="H232" s="189" t="s">
        <v>306</v>
      </c>
      <c r="I232" s="191" t="s">
        <v>295</v>
      </c>
      <c r="J232" s="191" t="s">
        <v>491</v>
      </c>
      <c r="K232" s="167"/>
    </row>
    <row r="233" spans="1:11" s="152" customFormat="1" ht="107.65" customHeight="1">
      <c r="A233" s="158"/>
      <c r="B233" s="165"/>
      <c r="C233" s="175"/>
      <c r="D233" s="161"/>
      <c r="E233" s="161" t="s">
        <v>190</v>
      </c>
      <c r="F233" s="161" t="s">
        <v>202</v>
      </c>
      <c r="G233" s="160" t="s">
        <v>203</v>
      </c>
      <c r="H233" s="161" t="e">
        <v>#N/A</v>
      </c>
      <c r="I233" s="160"/>
      <c r="J233" s="167"/>
      <c r="K233" s="167"/>
    </row>
    <row r="234" spans="1:11" s="152" customFormat="1" ht="107.65" customHeight="1">
      <c r="A234" s="158"/>
      <c r="B234" s="165"/>
      <c r="C234" s="175"/>
      <c r="D234" s="161"/>
      <c r="E234" s="180" t="s">
        <v>473</v>
      </c>
      <c r="F234" s="180" t="s">
        <v>476</v>
      </c>
      <c r="G234" s="160" t="s">
        <v>477</v>
      </c>
      <c r="H234" s="161" t="e">
        <v>#N/A</v>
      </c>
      <c r="I234" s="160"/>
      <c r="J234" s="167"/>
      <c r="K234" s="167"/>
    </row>
    <row r="235" spans="1:11" s="152" customFormat="1" ht="46.5">
      <c r="A235" s="158"/>
      <c r="B235" s="165"/>
      <c r="C235" s="175"/>
      <c r="D235" s="161"/>
      <c r="E235" s="180" t="s">
        <v>473</v>
      </c>
      <c r="F235" s="180" t="s">
        <v>478</v>
      </c>
      <c r="G235" s="160" t="s">
        <v>479</v>
      </c>
      <c r="H235" s="161" t="e">
        <v>#N/A</v>
      </c>
      <c r="I235" s="160"/>
      <c r="J235" s="167"/>
      <c r="K235" s="167"/>
    </row>
    <row r="236" spans="1:11" s="152" customFormat="1" ht="46.5">
      <c r="A236" s="158"/>
      <c r="B236" s="165"/>
      <c r="C236" s="175"/>
      <c r="D236" s="161"/>
      <c r="E236" s="189" t="s">
        <v>492</v>
      </c>
      <c r="F236" s="189" t="s">
        <v>493</v>
      </c>
      <c r="G236" s="160" t="s">
        <v>252</v>
      </c>
      <c r="H236" s="161" t="e">
        <v>#N/A</v>
      </c>
      <c r="I236" s="160"/>
      <c r="J236" s="167"/>
      <c r="K236" s="167"/>
    </row>
    <row r="237" spans="1:11" s="152" customFormat="1" ht="93">
      <c r="A237" s="158"/>
      <c r="B237" s="165" t="s">
        <v>494</v>
      </c>
      <c r="C237" s="190" t="s">
        <v>489</v>
      </c>
      <c r="D237" s="189" t="s">
        <v>490</v>
      </c>
      <c r="E237" s="189" t="s">
        <v>431</v>
      </c>
      <c r="F237" s="189" t="s">
        <v>304</v>
      </c>
      <c r="G237" s="191" t="s">
        <v>305</v>
      </c>
      <c r="H237" s="189" t="s">
        <v>306</v>
      </c>
      <c r="I237" s="191" t="s">
        <v>295</v>
      </c>
      <c r="J237" s="191" t="s">
        <v>495</v>
      </c>
      <c r="K237" s="167"/>
    </row>
    <row r="238" spans="1:11" s="152" customFormat="1" ht="15.6">
      <c r="A238" s="158"/>
      <c r="B238" s="165"/>
      <c r="C238" s="175"/>
      <c r="D238" s="161"/>
      <c r="E238" s="161" t="s">
        <v>190</v>
      </c>
      <c r="F238" s="161" t="s">
        <v>202</v>
      </c>
      <c r="G238" s="160" t="s">
        <v>203</v>
      </c>
      <c r="H238" s="161" t="e">
        <v>#N/A</v>
      </c>
      <c r="I238" s="160"/>
      <c r="J238" s="167"/>
      <c r="K238" s="167"/>
    </row>
    <row r="239" spans="1:11" s="152" customFormat="1" ht="46.5">
      <c r="A239" s="158"/>
      <c r="B239" s="165"/>
      <c r="C239" s="175"/>
      <c r="D239" s="161"/>
      <c r="E239" s="180" t="s">
        <v>473</v>
      </c>
      <c r="F239" s="180" t="s">
        <v>476</v>
      </c>
      <c r="G239" s="160" t="s">
        <v>477</v>
      </c>
      <c r="H239" s="161" t="e">
        <v>#N/A</v>
      </c>
      <c r="I239" s="160"/>
      <c r="J239" s="167"/>
      <c r="K239" s="167"/>
    </row>
    <row r="240" spans="1:11" s="152" customFormat="1" ht="46.5">
      <c r="A240" s="158"/>
      <c r="B240" s="165"/>
      <c r="C240" s="175"/>
      <c r="D240" s="161"/>
      <c r="E240" s="180" t="s">
        <v>473</v>
      </c>
      <c r="F240" s="180" t="s">
        <v>478</v>
      </c>
      <c r="G240" s="160" t="s">
        <v>479</v>
      </c>
      <c r="H240" s="161" t="e">
        <v>#N/A</v>
      </c>
      <c r="I240" s="160"/>
      <c r="J240" s="167"/>
      <c r="K240" s="167"/>
    </row>
    <row r="241" spans="1:11" s="152" customFormat="1" ht="46.5">
      <c r="A241" s="158"/>
      <c r="B241" s="165"/>
      <c r="C241" s="175"/>
      <c r="D241" s="161"/>
      <c r="E241" s="161" t="s">
        <v>492</v>
      </c>
      <c r="F241" s="161" t="s">
        <v>493</v>
      </c>
      <c r="G241" s="160" t="s">
        <v>252</v>
      </c>
      <c r="H241" s="161" t="e">
        <v>#N/A</v>
      </c>
      <c r="I241" s="160"/>
      <c r="J241" s="167"/>
      <c r="K241" s="167"/>
    </row>
    <row r="242" spans="1:11" s="152" customFormat="1" ht="93">
      <c r="A242" s="158"/>
      <c r="B242" s="165" t="s">
        <v>496</v>
      </c>
      <c r="C242" s="175" t="s">
        <v>489</v>
      </c>
      <c r="D242" s="161" t="s">
        <v>490</v>
      </c>
      <c r="E242" s="161" t="s">
        <v>431</v>
      </c>
      <c r="F242" s="161" t="s">
        <v>304</v>
      </c>
      <c r="G242" s="160" t="s">
        <v>305</v>
      </c>
      <c r="H242" s="161" t="s">
        <v>306</v>
      </c>
      <c r="I242" s="161" t="s">
        <v>497</v>
      </c>
      <c r="J242" s="160" t="s">
        <v>498</v>
      </c>
      <c r="K242" s="167"/>
    </row>
    <row r="243" spans="1:11" s="152" customFormat="1" ht="15.6">
      <c r="A243" s="158"/>
      <c r="B243" s="165"/>
      <c r="C243" s="175"/>
      <c r="D243" s="161"/>
      <c r="E243" s="161" t="s">
        <v>190</v>
      </c>
      <c r="F243" s="161" t="s">
        <v>202</v>
      </c>
      <c r="G243" s="160" t="s">
        <v>203</v>
      </c>
      <c r="H243" s="161" t="e">
        <v>#N/A</v>
      </c>
      <c r="I243" s="161"/>
      <c r="J243" s="160"/>
      <c r="K243" s="167"/>
    </row>
    <row r="244" spans="1:11" s="152" customFormat="1" ht="46.5">
      <c r="A244" s="158"/>
      <c r="B244" s="165"/>
      <c r="C244" s="175"/>
      <c r="D244" s="161"/>
      <c r="E244" s="180" t="s">
        <v>473</v>
      </c>
      <c r="F244" s="180" t="s">
        <v>476</v>
      </c>
      <c r="G244" s="160" t="s">
        <v>477</v>
      </c>
      <c r="H244" s="161" t="e">
        <v>#N/A</v>
      </c>
      <c r="I244" s="161"/>
      <c r="J244" s="160"/>
      <c r="K244" s="167"/>
    </row>
    <row r="245" spans="1:11" s="152" customFormat="1" ht="46.5">
      <c r="A245" s="158"/>
      <c r="B245" s="165"/>
      <c r="C245" s="175"/>
      <c r="D245" s="161"/>
      <c r="E245" s="180" t="s">
        <v>473</v>
      </c>
      <c r="F245" s="180" t="s">
        <v>478</v>
      </c>
      <c r="G245" s="160" t="s">
        <v>479</v>
      </c>
      <c r="H245" s="161" t="e">
        <v>#N/A</v>
      </c>
      <c r="I245" s="161"/>
      <c r="J245" s="160"/>
      <c r="K245" s="167"/>
    </row>
    <row r="246" spans="1:11" s="181" customFormat="1" ht="46.5">
      <c r="A246" s="197"/>
      <c r="B246" s="193"/>
      <c r="C246" s="175"/>
      <c r="D246" s="161"/>
      <c r="E246" s="161" t="s">
        <v>492</v>
      </c>
      <c r="F246" s="161" t="s">
        <v>493</v>
      </c>
      <c r="G246" s="160" t="s">
        <v>252</v>
      </c>
      <c r="H246" s="161" t="e">
        <v>#N/A</v>
      </c>
      <c r="I246" s="161"/>
      <c r="J246" s="160"/>
      <c r="K246" s="167"/>
    </row>
    <row r="247" spans="1:11" s="170" customFormat="1" ht="15.6">
      <c r="A247" s="166"/>
      <c r="B247" s="269" t="s">
        <v>499</v>
      </c>
      <c r="C247" s="269"/>
      <c r="D247" s="269"/>
      <c r="E247" s="269"/>
      <c r="F247" s="269"/>
      <c r="G247" s="269"/>
      <c r="H247" s="269"/>
      <c r="I247" s="269"/>
      <c r="J247" s="269"/>
      <c r="K247" s="269"/>
    </row>
    <row r="248" spans="1:11" s="170" customFormat="1" ht="108.6">
      <c r="A248" s="197"/>
      <c r="B248" s="193" t="s">
        <v>500</v>
      </c>
      <c r="C248" s="190" t="s">
        <v>501</v>
      </c>
      <c r="D248" s="189" t="s">
        <v>502</v>
      </c>
      <c r="E248" s="189" t="s">
        <v>291</v>
      </c>
      <c r="F248" s="189" t="s">
        <v>304</v>
      </c>
      <c r="G248" s="191" t="s">
        <v>305</v>
      </c>
      <c r="H248" s="189" t="s">
        <v>306</v>
      </c>
      <c r="I248" s="191" t="s">
        <v>295</v>
      </c>
      <c r="J248" s="191" t="s">
        <v>503</v>
      </c>
      <c r="K248" s="191"/>
    </row>
    <row r="249" spans="1:11" s="170" customFormat="1" ht="15.6">
      <c r="A249" s="166"/>
      <c r="B249" s="165"/>
      <c r="C249" s="175"/>
      <c r="D249" s="161"/>
      <c r="E249" s="161" t="s">
        <v>190</v>
      </c>
      <c r="F249" s="161" t="s">
        <v>202</v>
      </c>
      <c r="G249" s="160" t="s">
        <v>203</v>
      </c>
      <c r="H249" s="161" t="e">
        <v>#N/A</v>
      </c>
      <c r="I249" s="160"/>
      <c r="J249" s="167"/>
      <c r="K249" s="167"/>
    </row>
    <row r="250" spans="1:11" s="170" customFormat="1" ht="46.5">
      <c r="A250" s="166"/>
      <c r="B250" s="165"/>
      <c r="C250" s="175"/>
      <c r="D250" s="161"/>
      <c r="E250" s="180" t="s">
        <v>473</v>
      </c>
      <c r="F250" s="180" t="s">
        <v>476</v>
      </c>
      <c r="G250" s="160" t="s">
        <v>477</v>
      </c>
      <c r="H250" s="161" t="e">
        <v>#N/A</v>
      </c>
      <c r="I250" s="160"/>
      <c r="J250" s="167"/>
      <c r="K250" s="167"/>
    </row>
    <row r="251" spans="1:11" s="170" customFormat="1" ht="46.5">
      <c r="A251" s="166"/>
      <c r="B251" s="165"/>
      <c r="C251" s="175"/>
      <c r="D251" s="161"/>
      <c r="E251" s="180" t="s">
        <v>473</v>
      </c>
      <c r="F251" s="180" t="s">
        <v>478</v>
      </c>
      <c r="G251" s="160" t="s">
        <v>479</v>
      </c>
      <c r="H251" s="161" t="e">
        <v>#N/A</v>
      </c>
      <c r="I251" s="160"/>
      <c r="J251" s="167"/>
      <c r="K251" s="167"/>
    </row>
    <row r="252" spans="1:11" s="170" customFormat="1" ht="46.5">
      <c r="A252" s="166"/>
      <c r="B252" s="165"/>
      <c r="C252" s="175"/>
      <c r="D252" s="161"/>
      <c r="E252" s="161" t="s">
        <v>504</v>
      </c>
      <c r="F252" s="161" t="s">
        <v>505</v>
      </c>
      <c r="G252" s="160" t="s">
        <v>252</v>
      </c>
      <c r="H252" s="161" t="e">
        <v>#N/A</v>
      </c>
      <c r="I252" s="160"/>
      <c r="J252" s="167"/>
      <c r="K252" s="167"/>
    </row>
    <row r="253" spans="1:11" s="170" customFormat="1" ht="46.5">
      <c r="A253" s="166"/>
      <c r="B253" s="165"/>
      <c r="C253" s="175"/>
      <c r="D253" s="161"/>
      <c r="E253" s="161" t="s">
        <v>492</v>
      </c>
      <c r="F253" s="161" t="s">
        <v>493</v>
      </c>
      <c r="G253" s="160" t="s">
        <v>252</v>
      </c>
      <c r="H253" s="161" t="e">
        <v>#N/A</v>
      </c>
      <c r="I253" s="160"/>
      <c r="J253" s="167"/>
      <c r="K253" s="167"/>
    </row>
    <row r="254" spans="1:11" s="170" customFormat="1" ht="108.6">
      <c r="A254" s="166"/>
      <c r="B254" s="165" t="s">
        <v>506</v>
      </c>
      <c r="C254" s="175" t="s">
        <v>501</v>
      </c>
      <c r="D254" s="161" t="s">
        <v>502</v>
      </c>
      <c r="E254" s="161" t="s">
        <v>291</v>
      </c>
      <c r="F254" s="161" t="s">
        <v>304</v>
      </c>
      <c r="G254" s="160" t="s">
        <v>305</v>
      </c>
      <c r="H254" s="161" t="s">
        <v>306</v>
      </c>
      <c r="I254" s="160" t="s">
        <v>295</v>
      </c>
      <c r="J254" s="191" t="s">
        <v>507</v>
      </c>
      <c r="K254" s="167"/>
    </row>
    <row r="255" spans="1:11" s="170" customFormat="1" ht="15.6">
      <c r="A255" s="166"/>
      <c r="B255" s="165"/>
      <c r="C255" s="175"/>
      <c r="D255" s="161"/>
      <c r="E255" s="161" t="s">
        <v>190</v>
      </c>
      <c r="F255" s="161" t="s">
        <v>202</v>
      </c>
      <c r="G255" s="160" t="s">
        <v>203</v>
      </c>
      <c r="H255" s="161" t="e">
        <v>#N/A</v>
      </c>
      <c r="I255" s="160"/>
      <c r="J255" s="167"/>
      <c r="K255" s="167"/>
    </row>
    <row r="256" spans="1:11" s="170" customFormat="1" ht="46.5">
      <c r="A256" s="166"/>
      <c r="B256" s="165"/>
      <c r="C256" s="175"/>
      <c r="D256" s="161"/>
      <c r="E256" s="180" t="s">
        <v>473</v>
      </c>
      <c r="F256" s="180" t="s">
        <v>476</v>
      </c>
      <c r="G256" s="160" t="s">
        <v>477</v>
      </c>
      <c r="H256" s="161" t="e">
        <v>#N/A</v>
      </c>
      <c r="I256" s="160"/>
      <c r="J256" s="167"/>
      <c r="K256" s="167"/>
    </row>
    <row r="257" spans="1:11" s="170" customFormat="1" ht="46.5">
      <c r="A257" s="166"/>
      <c r="B257" s="165"/>
      <c r="C257" s="175"/>
      <c r="D257" s="161"/>
      <c r="E257" s="180" t="s">
        <v>473</v>
      </c>
      <c r="F257" s="180" t="s">
        <v>478</v>
      </c>
      <c r="G257" s="160" t="s">
        <v>479</v>
      </c>
      <c r="H257" s="161" t="e">
        <v>#N/A</v>
      </c>
      <c r="I257" s="160"/>
      <c r="J257" s="167"/>
      <c r="K257" s="167"/>
    </row>
    <row r="258" spans="1:11" s="170" customFormat="1" ht="46.5">
      <c r="A258" s="166"/>
      <c r="B258" s="165"/>
      <c r="C258" s="175"/>
      <c r="D258" s="161"/>
      <c r="E258" s="161" t="s">
        <v>504</v>
      </c>
      <c r="F258" s="161" t="s">
        <v>505</v>
      </c>
      <c r="G258" s="160" t="s">
        <v>252</v>
      </c>
      <c r="H258" s="161" t="e">
        <v>#N/A</v>
      </c>
      <c r="I258" s="160"/>
      <c r="J258" s="167"/>
      <c r="K258" s="167"/>
    </row>
    <row r="259" spans="1:11" s="170" customFormat="1" ht="46.5">
      <c r="A259" s="166"/>
      <c r="B259" s="165"/>
      <c r="C259" s="175"/>
      <c r="D259" s="161"/>
      <c r="E259" s="161" t="s">
        <v>492</v>
      </c>
      <c r="F259" s="161" t="s">
        <v>493</v>
      </c>
      <c r="G259" s="160" t="s">
        <v>252</v>
      </c>
      <c r="H259" s="161" t="e">
        <v>#N/A</v>
      </c>
      <c r="I259" s="160"/>
      <c r="J259" s="167"/>
      <c r="K259" s="167"/>
    </row>
    <row r="260" spans="1:11" s="170" customFormat="1" ht="108.6">
      <c r="A260" s="166"/>
      <c r="B260" s="165" t="s">
        <v>508</v>
      </c>
      <c r="C260" s="175" t="s">
        <v>501</v>
      </c>
      <c r="D260" s="161" t="s">
        <v>502</v>
      </c>
      <c r="E260" s="161" t="s">
        <v>291</v>
      </c>
      <c r="F260" s="161" t="s">
        <v>304</v>
      </c>
      <c r="G260" s="160" t="s">
        <v>305</v>
      </c>
      <c r="H260" s="161" t="s">
        <v>306</v>
      </c>
      <c r="I260" s="176" t="s">
        <v>509</v>
      </c>
      <c r="J260" s="160" t="s">
        <v>510</v>
      </c>
      <c r="K260" s="167"/>
    </row>
    <row r="261" spans="1:11" s="170" customFormat="1" ht="15.6">
      <c r="A261" s="166"/>
      <c r="B261" s="165"/>
      <c r="C261" s="175"/>
      <c r="D261" s="161"/>
      <c r="E261" s="161" t="s">
        <v>190</v>
      </c>
      <c r="F261" s="161" t="s">
        <v>202</v>
      </c>
      <c r="G261" s="160" t="s">
        <v>203</v>
      </c>
      <c r="H261" s="161" t="e">
        <v>#N/A</v>
      </c>
      <c r="I261" s="176"/>
      <c r="J261" s="160"/>
      <c r="K261" s="167"/>
    </row>
    <row r="262" spans="1:11" s="170" customFormat="1" ht="46.5">
      <c r="A262" s="166"/>
      <c r="B262" s="165"/>
      <c r="C262" s="175"/>
      <c r="D262" s="161"/>
      <c r="E262" s="180" t="s">
        <v>473</v>
      </c>
      <c r="F262" s="180" t="s">
        <v>476</v>
      </c>
      <c r="G262" s="160" t="s">
        <v>477</v>
      </c>
      <c r="H262" s="161" t="e">
        <v>#N/A</v>
      </c>
      <c r="I262" s="176"/>
      <c r="J262" s="160"/>
      <c r="K262" s="167"/>
    </row>
    <row r="263" spans="1:11" s="170" customFormat="1" ht="46.5">
      <c r="A263" s="166"/>
      <c r="B263" s="165"/>
      <c r="C263" s="175"/>
      <c r="D263" s="161"/>
      <c r="E263" s="180" t="s">
        <v>473</v>
      </c>
      <c r="F263" s="180" t="s">
        <v>478</v>
      </c>
      <c r="G263" s="160" t="s">
        <v>479</v>
      </c>
      <c r="H263" s="161" t="e">
        <v>#N/A</v>
      </c>
      <c r="I263" s="176"/>
      <c r="J263" s="160"/>
      <c r="K263" s="167"/>
    </row>
    <row r="264" spans="1:11" s="152" customFormat="1" ht="22.5" customHeight="1">
      <c r="A264" s="158"/>
      <c r="B264" s="165"/>
      <c r="C264" s="175"/>
      <c r="D264" s="161"/>
      <c r="E264" s="161" t="s">
        <v>504</v>
      </c>
      <c r="F264" s="161" t="s">
        <v>505</v>
      </c>
      <c r="G264" s="160" t="s">
        <v>252</v>
      </c>
      <c r="H264" s="161" t="e">
        <v>#N/A</v>
      </c>
      <c r="I264" s="176"/>
      <c r="J264" s="160"/>
      <c r="K264" s="167"/>
    </row>
    <row r="265" spans="1:11" s="170" customFormat="1" ht="46.5">
      <c r="A265" s="166"/>
      <c r="B265" s="165"/>
      <c r="C265" s="175"/>
      <c r="D265" s="161"/>
      <c r="E265" s="161" t="s">
        <v>492</v>
      </c>
      <c r="F265" s="161" t="s">
        <v>493</v>
      </c>
      <c r="G265" s="160" t="s">
        <v>252</v>
      </c>
      <c r="H265" s="161" t="e">
        <v>#N/A</v>
      </c>
      <c r="I265" s="176"/>
      <c r="J265" s="160"/>
      <c r="K265" s="167"/>
    </row>
    <row r="266" spans="1:11" s="170" customFormat="1" ht="15.6">
      <c r="A266" s="166"/>
      <c r="B266" s="269" t="s">
        <v>511</v>
      </c>
      <c r="C266" s="269"/>
      <c r="D266" s="269"/>
      <c r="E266" s="269"/>
      <c r="F266" s="269"/>
      <c r="G266" s="269"/>
      <c r="H266" s="269"/>
      <c r="I266" s="269"/>
      <c r="J266" s="269"/>
      <c r="K266" s="269"/>
    </row>
    <row r="267" spans="1:11" s="170" customFormat="1" ht="108.6">
      <c r="A267" s="197"/>
      <c r="B267" s="193" t="s">
        <v>512</v>
      </c>
      <c r="C267" s="190" t="s">
        <v>513</v>
      </c>
      <c r="D267" s="189" t="s">
        <v>502</v>
      </c>
      <c r="E267" s="189" t="s">
        <v>291</v>
      </c>
      <c r="F267" s="189" t="s">
        <v>304</v>
      </c>
      <c r="G267" s="191" t="s">
        <v>305</v>
      </c>
      <c r="H267" s="189" t="s">
        <v>306</v>
      </c>
      <c r="I267" s="283" t="s">
        <v>295</v>
      </c>
      <c r="J267" s="283" t="s">
        <v>514</v>
      </c>
      <c r="K267" s="167" t="s">
        <v>515</v>
      </c>
    </row>
    <row r="268" spans="1:11" s="170" customFormat="1" ht="46.5">
      <c r="A268" s="197"/>
      <c r="B268" s="193"/>
      <c r="C268" s="190"/>
      <c r="D268" s="189"/>
      <c r="E268" s="189" t="s">
        <v>434</v>
      </c>
      <c r="F268" s="189" t="s">
        <v>304</v>
      </c>
      <c r="G268" s="191" t="s">
        <v>305</v>
      </c>
      <c r="H268" s="189" t="s">
        <v>306</v>
      </c>
      <c r="I268" s="284"/>
      <c r="J268" s="284"/>
      <c r="K268" s="167"/>
    </row>
    <row r="269" spans="1:11" s="152" customFormat="1" ht="46.5">
      <c r="A269" s="197"/>
      <c r="B269" s="193"/>
      <c r="C269" s="193"/>
      <c r="D269" s="189"/>
      <c r="E269" s="189" t="s">
        <v>435</v>
      </c>
      <c r="F269" s="189" t="s">
        <v>304</v>
      </c>
      <c r="G269" s="191" t="s">
        <v>305</v>
      </c>
      <c r="H269" s="189" t="s">
        <v>306</v>
      </c>
      <c r="I269" s="285"/>
      <c r="J269" s="285"/>
      <c r="K269" s="160"/>
    </row>
    <row r="270" spans="1:11" s="170" customFormat="1" ht="15.6">
      <c r="A270" s="166"/>
      <c r="B270" s="165"/>
      <c r="C270" s="175"/>
      <c r="D270" s="161"/>
      <c r="E270" s="161" t="s">
        <v>190</v>
      </c>
      <c r="F270" s="161" t="s">
        <v>202</v>
      </c>
      <c r="G270" s="160" t="s">
        <v>203</v>
      </c>
      <c r="H270" s="161" t="e">
        <v>#N/A</v>
      </c>
      <c r="I270" s="160"/>
      <c r="J270" s="167"/>
      <c r="K270" s="167"/>
    </row>
    <row r="271" spans="1:11" s="170" customFormat="1" ht="46.5">
      <c r="A271" s="166"/>
      <c r="B271" s="165"/>
      <c r="C271" s="175"/>
      <c r="D271" s="161"/>
      <c r="E271" s="180" t="s">
        <v>473</v>
      </c>
      <c r="F271" s="180" t="s">
        <v>476</v>
      </c>
      <c r="G271" s="160" t="s">
        <v>477</v>
      </c>
      <c r="H271" s="161" t="e">
        <v>#N/A</v>
      </c>
      <c r="I271" s="160"/>
      <c r="J271" s="167"/>
      <c r="K271" s="167"/>
    </row>
    <row r="272" spans="1:11" s="170" customFormat="1" ht="46.5">
      <c r="A272" s="166"/>
      <c r="B272" s="165"/>
      <c r="C272" s="175"/>
      <c r="D272" s="161"/>
      <c r="E272" s="180" t="s">
        <v>473</v>
      </c>
      <c r="F272" s="180" t="s">
        <v>478</v>
      </c>
      <c r="G272" s="160" t="s">
        <v>479</v>
      </c>
      <c r="H272" s="161" t="e">
        <v>#N/A</v>
      </c>
      <c r="I272" s="160"/>
      <c r="J272" s="167"/>
      <c r="K272" s="167"/>
    </row>
    <row r="273" spans="1:11" s="170" customFormat="1" ht="46.5">
      <c r="A273" s="166"/>
      <c r="B273" s="165"/>
      <c r="C273" s="175"/>
      <c r="D273" s="161"/>
      <c r="E273" s="161" t="s">
        <v>504</v>
      </c>
      <c r="F273" s="161" t="s">
        <v>505</v>
      </c>
      <c r="G273" s="160" t="s">
        <v>252</v>
      </c>
      <c r="H273" s="161" t="e">
        <v>#N/A</v>
      </c>
      <c r="I273" s="160"/>
      <c r="J273" s="167"/>
      <c r="K273" s="167"/>
    </row>
    <row r="274" spans="1:11" s="170" customFormat="1" ht="46.5">
      <c r="A274" s="166"/>
      <c r="B274" s="165"/>
      <c r="C274" s="175"/>
      <c r="D274" s="161"/>
      <c r="E274" s="161" t="s">
        <v>492</v>
      </c>
      <c r="F274" s="161" t="s">
        <v>493</v>
      </c>
      <c r="G274" s="160" t="s">
        <v>252</v>
      </c>
      <c r="H274" s="161" t="e">
        <v>#N/A</v>
      </c>
      <c r="I274" s="160"/>
      <c r="J274" s="167"/>
      <c r="K274" s="167"/>
    </row>
    <row r="275" spans="1:11" s="170" customFormat="1" ht="108.6">
      <c r="A275" s="166"/>
      <c r="B275" s="165" t="s">
        <v>516</v>
      </c>
      <c r="C275" s="175" t="s">
        <v>513</v>
      </c>
      <c r="D275" s="161" t="s">
        <v>502</v>
      </c>
      <c r="E275" s="161" t="s">
        <v>291</v>
      </c>
      <c r="F275" s="161" t="s">
        <v>304</v>
      </c>
      <c r="G275" s="160" t="s">
        <v>305</v>
      </c>
      <c r="H275" s="161" t="s">
        <v>306</v>
      </c>
      <c r="I275" s="160" t="s">
        <v>295</v>
      </c>
      <c r="J275" s="191" t="s">
        <v>514</v>
      </c>
      <c r="K275" s="167"/>
    </row>
    <row r="276" spans="1:11" s="170" customFormat="1" ht="46.5">
      <c r="A276" s="166"/>
      <c r="B276" s="165"/>
      <c r="C276" s="175"/>
      <c r="D276" s="161"/>
      <c r="E276" s="161" t="s">
        <v>434</v>
      </c>
      <c r="F276" s="161" t="s">
        <v>304</v>
      </c>
      <c r="G276" s="160" t="s">
        <v>305</v>
      </c>
      <c r="H276" s="161" t="s">
        <v>306</v>
      </c>
      <c r="I276" s="160"/>
      <c r="J276" s="167"/>
      <c r="K276" s="167"/>
    </row>
    <row r="277" spans="1:11" s="152" customFormat="1" ht="46.5">
      <c r="A277" s="158"/>
      <c r="B277" s="159"/>
      <c r="C277" s="159"/>
      <c r="D277" s="164"/>
      <c r="E277" s="164" t="s">
        <v>435</v>
      </c>
      <c r="F277" s="164" t="s">
        <v>304</v>
      </c>
      <c r="G277" s="160" t="s">
        <v>305</v>
      </c>
      <c r="H277" s="161" t="s">
        <v>306</v>
      </c>
      <c r="I277" s="160"/>
      <c r="J277" s="167"/>
      <c r="K277" s="160"/>
    </row>
    <row r="278" spans="1:11" s="170" customFormat="1" ht="15.6">
      <c r="A278" s="166"/>
      <c r="B278" s="165"/>
      <c r="C278" s="175"/>
      <c r="D278" s="161"/>
      <c r="E278" s="161" t="s">
        <v>190</v>
      </c>
      <c r="F278" s="161" t="s">
        <v>202</v>
      </c>
      <c r="G278" s="160" t="s">
        <v>203</v>
      </c>
      <c r="H278" s="161" t="e">
        <v>#N/A</v>
      </c>
      <c r="I278" s="160"/>
      <c r="J278" s="167"/>
      <c r="K278" s="167"/>
    </row>
    <row r="279" spans="1:11" s="170" customFormat="1" ht="46.5">
      <c r="A279" s="166"/>
      <c r="B279" s="165"/>
      <c r="C279" s="175"/>
      <c r="D279" s="161"/>
      <c r="E279" s="180" t="s">
        <v>473</v>
      </c>
      <c r="F279" s="180" t="s">
        <v>476</v>
      </c>
      <c r="G279" s="160" t="s">
        <v>477</v>
      </c>
      <c r="H279" s="161" t="e">
        <v>#N/A</v>
      </c>
      <c r="I279" s="160"/>
      <c r="J279" s="167"/>
      <c r="K279" s="167"/>
    </row>
    <row r="280" spans="1:11" s="170" customFormat="1" ht="46.5">
      <c r="A280" s="166"/>
      <c r="B280" s="165"/>
      <c r="C280" s="175"/>
      <c r="D280" s="161"/>
      <c r="E280" s="180" t="s">
        <v>473</v>
      </c>
      <c r="F280" s="180" t="s">
        <v>478</v>
      </c>
      <c r="G280" s="160" t="s">
        <v>479</v>
      </c>
      <c r="H280" s="161" t="e">
        <v>#N/A</v>
      </c>
      <c r="I280" s="160"/>
      <c r="J280" s="167"/>
      <c r="K280" s="167"/>
    </row>
    <row r="281" spans="1:11" s="170" customFormat="1" ht="46.5">
      <c r="A281" s="166"/>
      <c r="B281" s="165"/>
      <c r="C281" s="175"/>
      <c r="D281" s="161"/>
      <c r="E281" s="161" t="s">
        <v>504</v>
      </c>
      <c r="F281" s="161" t="s">
        <v>505</v>
      </c>
      <c r="G281" s="160" t="s">
        <v>252</v>
      </c>
      <c r="H281" s="161" t="e">
        <v>#N/A</v>
      </c>
      <c r="I281" s="160"/>
      <c r="J281" s="167"/>
      <c r="K281" s="167"/>
    </row>
    <row r="282" spans="1:11" s="170" customFormat="1" ht="46.5">
      <c r="A282" s="166"/>
      <c r="B282" s="165"/>
      <c r="C282" s="175"/>
      <c r="D282" s="161"/>
      <c r="E282" s="161" t="s">
        <v>492</v>
      </c>
      <c r="F282" s="161" t="s">
        <v>493</v>
      </c>
      <c r="G282" s="160" t="s">
        <v>252</v>
      </c>
      <c r="H282" s="161" t="e">
        <v>#N/A</v>
      </c>
      <c r="I282" s="160"/>
      <c r="J282" s="167"/>
      <c r="K282" s="167"/>
    </row>
    <row r="283" spans="1:11" s="170" customFormat="1" ht="108.6">
      <c r="A283" s="166"/>
      <c r="B283" s="165" t="s">
        <v>517</v>
      </c>
      <c r="C283" s="175" t="s">
        <v>513</v>
      </c>
      <c r="D283" s="161" t="s">
        <v>502</v>
      </c>
      <c r="E283" s="161" t="s">
        <v>291</v>
      </c>
      <c r="F283" s="161" t="s">
        <v>304</v>
      </c>
      <c r="G283" s="160" t="s">
        <v>305</v>
      </c>
      <c r="H283" s="161" t="s">
        <v>306</v>
      </c>
      <c r="I283" s="176" t="s">
        <v>518</v>
      </c>
      <c r="J283" s="160" t="s">
        <v>519</v>
      </c>
      <c r="K283" s="167"/>
    </row>
    <row r="284" spans="1:11" s="170" customFormat="1" ht="46.5">
      <c r="A284" s="166"/>
      <c r="B284" s="165"/>
      <c r="C284" s="175"/>
      <c r="D284" s="161"/>
      <c r="E284" s="161" t="s">
        <v>434</v>
      </c>
      <c r="F284" s="161" t="s">
        <v>304</v>
      </c>
      <c r="G284" s="160" t="s">
        <v>305</v>
      </c>
      <c r="H284" s="161" t="s">
        <v>306</v>
      </c>
      <c r="I284" s="176"/>
      <c r="J284" s="160"/>
      <c r="K284" s="167"/>
    </row>
    <row r="285" spans="1:11" s="152" customFormat="1" ht="46.5">
      <c r="A285" s="158"/>
      <c r="B285" s="159"/>
      <c r="C285" s="159"/>
      <c r="D285" s="164"/>
      <c r="E285" s="164" t="s">
        <v>435</v>
      </c>
      <c r="F285" s="164" t="s">
        <v>304</v>
      </c>
      <c r="G285" s="160" t="s">
        <v>305</v>
      </c>
      <c r="H285" s="161" t="s">
        <v>306</v>
      </c>
      <c r="I285" s="160"/>
      <c r="J285" s="167"/>
      <c r="K285" s="160"/>
    </row>
    <row r="286" spans="1:11" s="170" customFormat="1" ht="15.6">
      <c r="A286" s="166"/>
      <c r="B286" s="165"/>
      <c r="C286" s="175"/>
      <c r="D286" s="161"/>
      <c r="E286" s="161" t="s">
        <v>190</v>
      </c>
      <c r="F286" s="161" t="s">
        <v>202</v>
      </c>
      <c r="G286" s="160" t="s">
        <v>203</v>
      </c>
      <c r="H286" s="161" t="e">
        <v>#N/A</v>
      </c>
      <c r="I286" s="176"/>
      <c r="J286" s="160"/>
      <c r="K286" s="167"/>
    </row>
    <row r="287" spans="1:11" s="170" customFormat="1" ht="46.5">
      <c r="A287" s="166"/>
      <c r="B287" s="165"/>
      <c r="C287" s="175"/>
      <c r="D287" s="161"/>
      <c r="E287" s="180" t="s">
        <v>473</v>
      </c>
      <c r="F287" s="180" t="s">
        <v>476</v>
      </c>
      <c r="G287" s="160" t="s">
        <v>477</v>
      </c>
      <c r="H287" s="161" t="e">
        <v>#N/A</v>
      </c>
      <c r="I287" s="176"/>
      <c r="J287" s="160"/>
      <c r="K287" s="167"/>
    </row>
    <row r="288" spans="1:11" s="170" customFormat="1" ht="46.5">
      <c r="A288" s="166"/>
      <c r="B288" s="165"/>
      <c r="C288" s="175"/>
      <c r="D288" s="161"/>
      <c r="E288" s="180" t="s">
        <v>473</v>
      </c>
      <c r="F288" s="180" t="s">
        <v>478</v>
      </c>
      <c r="G288" s="160" t="s">
        <v>479</v>
      </c>
      <c r="H288" s="161" t="e">
        <v>#N/A</v>
      </c>
      <c r="I288" s="176"/>
      <c r="J288" s="160"/>
      <c r="K288" s="167"/>
    </row>
    <row r="289" spans="1:11" s="152" customFormat="1" ht="22.5" customHeight="1">
      <c r="A289" s="158"/>
      <c r="B289" s="165"/>
      <c r="C289" s="175"/>
      <c r="D289" s="161"/>
      <c r="E289" s="161" t="s">
        <v>504</v>
      </c>
      <c r="F289" s="161" t="s">
        <v>505</v>
      </c>
      <c r="G289" s="160" t="s">
        <v>252</v>
      </c>
      <c r="H289" s="161" t="e">
        <v>#N/A</v>
      </c>
      <c r="I289" s="176"/>
      <c r="J289" s="160"/>
      <c r="K289" s="167"/>
    </row>
    <row r="290" spans="1:11" s="170" customFormat="1" ht="102" customHeight="1">
      <c r="A290" s="166"/>
      <c r="B290" s="165"/>
      <c r="C290" s="175"/>
      <c r="D290" s="161"/>
      <c r="E290" s="161" t="s">
        <v>492</v>
      </c>
      <c r="F290" s="161" t="s">
        <v>493</v>
      </c>
      <c r="G290" s="160" t="s">
        <v>252</v>
      </c>
      <c r="H290" s="161" t="e">
        <v>#N/A</v>
      </c>
      <c r="I290" s="176"/>
      <c r="J290" s="160"/>
      <c r="K290" s="167"/>
    </row>
    <row r="291" spans="1:11" s="170" customFormat="1" ht="15.6">
      <c r="A291" s="166"/>
      <c r="B291" s="269" t="s">
        <v>520</v>
      </c>
      <c r="C291" s="269"/>
      <c r="D291" s="269"/>
      <c r="E291" s="269"/>
      <c r="F291" s="269"/>
      <c r="G291" s="269"/>
      <c r="H291" s="269"/>
      <c r="I291" s="269"/>
      <c r="J291" s="269"/>
      <c r="K291" s="269"/>
    </row>
    <row r="292" spans="1:11" s="170" customFormat="1" ht="142.15" customHeight="1">
      <c r="A292" s="166"/>
      <c r="B292" s="165" t="s">
        <v>521</v>
      </c>
      <c r="C292" s="175" t="s">
        <v>522</v>
      </c>
      <c r="D292" s="161" t="s">
        <v>523</v>
      </c>
      <c r="E292" s="161" t="s">
        <v>291</v>
      </c>
      <c r="F292" s="161" t="s">
        <v>524</v>
      </c>
      <c r="G292" s="160" t="s">
        <v>525</v>
      </c>
      <c r="H292" s="161" t="s">
        <v>526</v>
      </c>
      <c r="I292" s="176" t="s">
        <v>527</v>
      </c>
      <c r="J292" s="160" t="s">
        <v>528</v>
      </c>
      <c r="K292" s="167"/>
    </row>
    <row r="293" spans="1:11" s="152" customFormat="1" ht="46.5">
      <c r="A293" s="158"/>
      <c r="B293" s="159"/>
      <c r="C293" s="159"/>
      <c r="D293" s="164"/>
      <c r="E293" s="164" t="s">
        <v>431</v>
      </c>
      <c r="F293" s="164" t="s">
        <v>304</v>
      </c>
      <c r="G293" s="160" t="s">
        <v>305</v>
      </c>
      <c r="H293" s="161" t="s">
        <v>306</v>
      </c>
      <c r="I293" s="277"/>
      <c r="J293" s="277"/>
      <c r="K293" s="277"/>
    </row>
    <row r="294" spans="1:11" s="152" customFormat="1" ht="46.5">
      <c r="A294" s="158"/>
      <c r="B294" s="159"/>
      <c r="C294" s="159"/>
      <c r="D294" s="164"/>
      <c r="E294" s="164" t="s">
        <v>434</v>
      </c>
      <c r="F294" s="164" t="s">
        <v>304</v>
      </c>
      <c r="G294" s="160" t="s">
        <v>305</v>
      </c>
      <c r="H294" s="161" t="s">
        <v>306</v>
      </c>
      <c r="I294" s="278"/>
      <c r="J294" s="278"/>
      <c r="K294" s="278"/>
    </row>
    <row r="295" spans="1:11" s="152" customFormat="1" ht="46.5">
      <c r="A295" s="158"/>
      <c r="B295" s="159"/>
      <c r="C295" s="159"/>
      <c r="D295" s="164"/>
      <c r="E295" s="164" t="s">
        <v>435</v>
      </c>
      <c r="F295" s="164" t="s">
        <v>304</v>
      </c>
      <c r="G295" s="160" t="s">
        <v>305</v>
      </c>
      <c r="H295" s="161" t="s">
        <v>306</v>
      </c>
      <c r="I295" s="279"/>
      <c r="J295" s="279"/>
      <c r="K295" s="279"/>
    </row>
    <row r="296" spans="1:11" s="170" customFormat="1" ht="102" customHeight="1">
      <c r="A296" s="166"/>
      <c r="B296" s="165"/>
      <c r="C296" s="175"/>
      <c r="D296" s="161"/>
      <c r="E296" s="161" t="s">
        <v>473</v>
      </c>
      <c r="F296" s="161" t="s">
        <v>476</v>
      </c>
      <c r="G296" s="160" t="s">
        <v>477</v>
      </c>
      <c r="H296" s="161" t="e">
        <v>#N/A</v>
      </c>
      <c r="I296" s="176"/>
      <c r="J296" s="160"/>
      <c r="K296" s="167"/>
    </row>
    <row r="297" spans="1:11" s="170" customFormat="1" ht="102" customHeight="1">
      <c r="A297" s="166"/>
      <c r="B297" s="165"/>
      <c r="C297" s="175"/>
      <c r="D297" s="161"/>
      <c r="E297" s="161" t="s">
        <v>473</v>
      </c>
      <c r="F297" s="161" t="s">
        <v>478</v>
      </c>
      <c r="G297" s="160" t="s">
        <v>479</v>
      </c>
      <c r="H297" s="161" t="e">
        <v>#N/A</v>
      </c>
      <c r="I297" s="176"/>
      <c r="J297" s="160"/>
      <c r="K297" s="167"/>
    </row>
    <row r="298" spans="1:11" s="170" customFormat="1" ht="102" customHeight="1">
      <c r="A298" s="166"/>
      <c r="B298" s="165"/>
      <c r="C298" s="175"/>
      <c r="D298" s="161"/>
      <c r="E298" s="161" t="s">
        <v>504</v>
      </c>
      <c r="F298" s="161" t="s">
        <v>505</v>
      </c>
      <c r="G298" s="160" t="s">
        <v>252</v>
      </c>
      <c r="H298" s="161" t="e">
        <v>#N/A</v>
      </c>
      <c r="I298" s="176"/>
      <c r="J298" s="160"/>
      <c r="K298" s="167"/>
    </row>
    <row r="299" spans="1:11" s="170" customFormat="1" ht="46.5">
      <c r="A299" s="166"/>
      <c r="B299" s="165"/>
      <c r="C299" s="175"/>
      <c r="D299" s="161"/>
      <c r="E299" s="161" t="s">
        <v>492</v>
      </c>
      <c r="F299" s="161" t="s">
        <v>493</v>
      </c>
      <c r="G299" s="160" t="s">
        <v>252</v>
      </c>
      <c r="H299" s="161" t="e">
        <v>#N/A</v>
      </c>
      <c r="I299" s="176"/>
      <c r="J299" s="160"/>
      <c r="K299" s="167"/>
    </row>
    <row r="300" spans="1:11" s="170" customFormat="1" ht="15.6">
      <c r="A300" s="166"/>
      <c r="B300" s="165"/>
      <c r="C300" s="175"/>
      <c r="D300" s="161"/>
      <c r="E300" s="161" t="s">
        <v>190</v>
      </c>
      <c r="F300" s="161" t="s">
        <v>202</v>
      </c>
      <c r="G300" s="160" t="s">
        <v>203</v>
      </c>
      <c r="H300" s="161" t="e">
        <v>#N/A</v>
      </c>
      <c r="I300" s="176"/>
      <c r="J300" s="160"/>
      <c r="K300" s="167"/>
    </row>
    <row r="301" spans="1:11" s="170" customFormat="1" ht="108.6">
      <c r="A301" s="166"/>
      <c r="B301" s="165" t="s">
        <v>521</v>
      </c>
      <c r="C301" s="175" t="s">
        <v>522</v>
      </c>
      <c r="D301" s="161" t="s">
        <v>523</v>
      </c>
      <c r="E301" s="161" t="s">
        <v>291</v>
      </c>
      <c r="F301" s="161" t="s">
        <v>524</v>
      </c>
      <c r="G301" s="160" t="s">
        <v>525</v>
      </c>
      <c r="H301" s="161" t="s">
        <v>526</v>
      </c>
      <c r="I301" s="176" t="s">
        <v>527</v>
      </c>
      <c r="J301" s="160" t="s">
        <v>528</v>
      </c>
      <c r="K301" s="167"/>
    </row>
    <row r="302" spans="1:11" s="152" customFormat="1" ht="46.5">
      <c r="A302" s="158"/>
      <c r="B302" s="159"/>
      <c r="C302" s="159"/>
      <c r="D302" s="164"/>
      <c r="E302" s="164" t="s">
        <v>431</v>
      </c>
      <c r="F302" s="164" t="s">
        <v>304</v>
      </c>
      <c r="G302" s="160" t="s">
        <v>305</v>
      </c>
      <c r="H302" s="161" t="s">
        <v>306</v>
      </c>
      <c r="I302" s="161"/>
      <c r="J302" s="161"/>
      <c r="K302" s="277"/>
    </row>
    <row r="303" spans="1:11" s="152" customFormat="1" ht="46.5">
      <c r="A303" s="158"/>
      <c r="B303" s="159"/>
      <c r="C303" s="159"/>
      <c r="D303" s="164"/>
      <c r="E303" s="164" t="s">
        <v>434</v>
      </c>
      <c r="F303" s="164" t="s">
        <v>304</v>
      </c>
      <c r="G303" s="160" t="s">
        <v>305</v>
      </c>
      <c r="H303" s="161" t="s">
        <v>306</v>
      </c>
      <c r="I303" s="161"/>
      <c r="J303" s="161"/>
      <c r="K303" s="278"/>
    </row>
    <row r="304" spans="1:11" s="152" customFormat="1" ht="46.5">
      <c r="A304" s="158"/>
      <c r="B304" s="159"/>
      <c r="C304" s="159"/>
      <c r="D304" s="164"/>
      <c r="E304" s="164" t="s">
        <v>435</v>
      </c>
      <c r="F304" s="164" t="s">
        <v>304</v>
      </c>
      <c r="G304" s="160" t="s">
        <v>305</v>
      </c>
      <c r="H304" s="161" t="s">
        <v>306</v>
      </c>
      <c r="I304" s="161"/>
      <c r="J304" s="161"/>
      <c r="K304" s="279"/>
    </row>
    <row r="305" spans="1:11" s="170" customFormat="1" ht="46.5">
      <c r="A305" s="166"/>
      <c r="B305" s="165"/>
      <c r="C305" s="175"/>
      <c r="D305" s="161"/>
      <c r="E305" s="161" t="s">
        <v>473</v>
      </c>
      <c r="F305" s="161" t="s">
        <v>476</v>
      </c>
      <c r="G305" s="160" t="s">
        <v>477</v>
      </c>
      <c r="H305" s="161" t="e">
        <v>#N/A</v>
      </c>
      <c r="I305" s="176"/>
      <c r="J305" s="160"/>
      <c r="K305" s="167"/>
    </row>
    <row r="306" spans="1:11" s="170" customFormat="1" ht="46.5">
      <c r="A306" s="166"/>
      <c r="B306" s="165"/>
      <c r="C306" s="175"/>
      <c r="D306" s="161"/>
      <c r="E306" s="161" t="s">
        <v>473</v>
      </c>
      <c r="F306" s="161" t="s">
        <v>478</v>
      </c>
      <c r="G306" s="160" t="s">
        <v>479</v>
      </c>
      <c r="H306" s="161" t="e">
        <v>#N/A</v>
      </c>
      <c r="I306" s="176"/>
      <c r="J306" s="160"/>
      <c r="K306" s="167"/>
    </row>
    <row r="307" spans="1:11" s="170" customFormat="1" ht="46.5">
      <c r="A307" s="166"/>
      <c r="B307" s="165"/>
      <c r="C307" s="175"/>
      <c r="D307" s="161"/>
      <c r="E307" s="161" t="s">
        <v>504</v>
      </c>
      <c r="F307" s="161" t="s">
        <v>505</v>
      </c>
      <c r="G307" s="160" t="s">
        <v>252</v>
      </c>
      <c r="H307" s="161" t="e">
        <v>#N/A</v>
      </c>
      <c r="I307" s="176"/>
      <c r="J307" s="160"/>
      <c r="K307" s="167"/>
    </row>
    <row r="308" spans="1:11" s="170" customFormat="1" ht="46.5">
      <c r="A308" s="166"/>
      <c r="B308" s="165"/>
      <c r="C308" s="175"/>
      <c r="D308" s="161"/>
      <c r="E308" s="161" t="s">
        <v>492</v>
      </c>
      <c r="F308" s="161" t="s">
        <v>493</v>
      </c>
      <c r="G308" s="160" t="s">
        <v>252</v>
      </c>
      <c r="H308" s="161" t="e">
        <v>#N/A</v>
      </c>
      <c r="I308" s="176"/>
      <c r="J308" s="160"/>
      <c r="K308" s="167"/>
    </row>
    <row r="309" spans="1:11" s="170" customFormat="1" ht="15.6">
      <c r="A309" s="166"/>
      <c r="B309" s="165"/>
      <c r="C309" s="175"/>
      <c r="D309" s="161"/>
      <c r="E309" s="161" t="s">
        <v>190</v>
      </c>
      <c r="F309" s="161" t="s">
        <v>202</v>
      </c>
      <c r="G309" s="160" t="s">
        <v>203</v>
      </c>
      <c r="H309" s="161" t="e">
        <v>#N/A</v>
      </c>
      <c r="I309" s="176"/>
      <c r="J309" s="160"/>
      <c r="K309" s="167"/>
    </row>
    <row r="310" spans="1:11" s="170" customFormat="1" ht="93">
      <c r="A310" s="166"/>
      <c r="B310" s="165" t="s">
        <v>529</v>
      </c>
      <c r="C310" s="175" t="s">
        <v>530</v>
      </c>
      <c r="D310" s="161" t="s">
        <v>531</v>
      </c>
      <c r="E310" s="161" t="s">
        <v>431</v>
      </c>
      <c r="F310" s="161" t="s">
        <v>524</v>
      </c>
      <c r="G310" s="160" t="s">
        <v>525</v>
      </c>
      <c r="H310" s="161" t="s">
        <v>526</v>
      </c>
      <c r="I310" s="176" t="s">
        <v>532</v>
      </c>
      <c r="J310" s="160" t="s">
        <v>533</v>
      </c>
      <c r="K310" s="167"/>
    </row>
    <row r="311" spans="1:11" s="170" customFormat="1" ht="46.5">
      <c r="A311" s="166"/>
      <c r="B311" s="165"/>
      <c r="C311" s="175"/>
      <c r="D311" s="161"/>
      <c r="E311" s="161" t="s">
        <v>291</v>
      </c>
      <c r="F311" s="161" t="s">
        <v>524</v>
      </c>
      <c r="G311" s="160" t="s">
        <v>525</v>
      </c>
      <c r="H311" s="161" t="s">
        <v>526</v>
      </c>
      <c r="I311" s="176"/>
      <c r="J311" s="160"/>
      <c r="K311" s="167"/>
    </row>
    <row r="312" spans="1:11" s="152" customFormat="1" ht="46.5">
      <c r="A312" s="158"/>
      <c r="B312" s="159"/>
      <c r="C312" s="159"/>
      <c r="D312" s="164"/>
      <c r="E312" s="164" t="s">
        <v>435</v>
      </c>
      <c r="F312" s="164" t="s">
        <v>304</v>
      </c>
      <c r="G312" s="160" t="s">
        <v>305</v>
      </c>
      <c r="H312" s="161" t="s">
        <v>306</v>
      </c>
      <c r="I312" s="161"/>
      <c r="J312" s="161"/>
      <c r="K312" s="167"/>
    </row>
    <row r="313" spans="1:11" s="170" customFormat="1" ht="46.5">
      <c r="A313" s="166"/>
      <c r="B313" s="165"/>
      <c r="C313" s="175"/>
      <c r="D313" s="161"/>
      <c r="E313" s="161" t="s">
        <v>434</v>
      </c>
      <c r="F313" s="161" t="s">
        <v>524</v>
      </c>
      <c r="G313" s="160" t="s">
        <v>525</v>
      </c>
      <c r="H313" s="161" t="s">
        <v>526</v>
      </c>
      <c r="I313" s="176"/>
      <c r="J313" s="160"/>
      <c r="K313" s="167"/>
    </row>
    <row r="314" spans="1:11" s="170" customFormat="1" ht="46.5">
      <c r="A314" s="166"/>
      <c r="B314" s="165"/>
      <c r="C314" s="175"/>
      <c r="D314" s="161"/>
      <c r="E314" s="161" t="s">
        <v>473</v>
      </c>
      <c r="F314" s="161" t="s">
        <v>476</v>
      </c>
      <c r="G314" s="160" t="s">
        <v>477</v>
      </c>
      <c r="H314" s="161" t="e">
        <v>#N/A</v>
      </c>
      <c r="I314" s="176"/>
      <c r="J314" s="160"/>
      <c r="K314" s="167"/>
    </row>
    <row r="315" spans="1:11" s="170" customFormat="1" ht="46.5">
      <c r="A315" s="166"/>
      <c r="B315" s="165"/>
      <c r="C315" s="175"/>
      <c r="D315" s="161"/>
      <c r="E315" s="161" t="s">
        <v>473</v>
      </c>
      <c r="F315" s="161" t="s">
        <v>478</v>
      </c>
      <c r="G315" s="160" t="s">
        <v>479</v>
      </c>
      <c r="H315" s="161" t="e">
        <v>#N/A</v>
      </c>
      <c r="I315" s="176"/>
      <c r="J315" s="160"/>
      <c r="K315" s="167"/>
    </row>
    <row r="316" spans="1:11" s="152" customFormat="1" ht="15.6">
      <c r="A316" s="158"/>
      <c r="B316" s="165"/>
      <c r="C316" s="175"/>
      <c r="D316" s="161"/>
      <c r="E316" s="161" t="s">
        <v>190</v>
      </c>
      <c r="F316" s="161" t="s">
        <v>202</v>
      </c>
      <c r="G316" s="160" t="s">
        <v>203</v>
      </c>
      <c r="H316" s="161" t="e">
        <v>#N/A</v>
      </c>
      <c r="I316" s="176"/>
      <c r="J316" s="160"/>
      <c r="K316" s="167"/>
    </row>
    <row r="317" spans="1:11" s="152" customFormat="1" ht="15.6">
      <c r="A317" s="158"/>
      <c r="B317" s="269" t="s">
        <v>534</v>
      </c>
      <c r="C317" s="269"/>
      <c r="D317" s="269"/>
      <c r="E317" s="269"/>
      <c r="F317" s="269"/>
      <c r="G317" s="269"/>
      <c r="H317" s="269"/>
      <c r="I317" s="269"/>
      <c r="J317" s="269"/>
      <c r="K317" s="269"/>
    </row>
    <row r="318" spans="1:11" s="152" customFormat="1" ht="108.6">
      <c r="A318" s="158"/>
      <c r="B318" s="159" t="s">
        <v>535</v>
      </c>
      <c r="C318" s="175" t="s">
        <v>536</v>
      </c>
      <c r="D318" s="161" t="s">
        <v>537</v>
      </c>
      <c r="E318" s="161" t="s">
        <v>291</v>
      </c>
      <c r="F318" s="161" t="s">
        <v>248</v>
      </c>
      <c r="G318" s="160" t="s">
        <v>286</v>
      </c>
      <c r="H318" s="161" t="s">
        <v>475</v>
      </c>
      <c r="I318" s="160" t="s">
        <v>249</v>
      </c>
      <c r="J318" s="160" t="s">
        <v>538</v>
      </c>
      <c r="K318" s="160" t="s">
        <v>539</v>
      </c>
    </row>
    <row r="319" spans="1:11" s="152" customFormat="1" ht="77.45">
      <c r="A319" s="158"/>
      <c r="B319" s="159"/>
      <c r="C319" s="175"/>
      <c r="D319" s="161"/>
      <c r="E319" s="161" t="s">
        <v>434</v>
      </c>
      <c r="F319" s="161" t="s">
        <v>248</v>
      </c>
      <c r="G319" s="160" t="s">
        <v>286</v>
      </c>
      <c r="H319" s="161" t="s">
        <v>475</v>
      </c>
      <c r="I319" s="160"/>
      <c r="J319" s="160"/>
      <c r="K319" s="160"/>
    </row>
    <row r="320" spans="1:11" s="152" customFormat="1" ht="77.45">
      <c r="A320" s="158"/>
      <c r="B320" s="159"/>
      <c r="C320" s="175"/>
      <c r="D320" s="161"/>
      <c r="E320" s="161" t="s">
        <v>431</v>
      </c>
      <c r="F320" s="161" t="s">
        <v>248</v>
      </c>
      <c r="G320" s="160" t="s">
        <v>286</v>
      </c>
      <c r="H320" s="161" t="s">
        <v>475</v>
      </c>
      <c r="I320" s="160"/>
      <c r="J320" s="160"/>
      <c r="K320" s="160"/>
    </row>
    <row r="321" spans="1:11" s="152" customFormat="1" ht="77.45">
      <c r="A321" s="158"/>
      <c r="B321" s="159"/>
      <c r="C321" s="175"/>
      <c r="D321" s="161"/>
      <c r="E321" s="164" t="s">
        <v>435</v>
      </c>
      <c r="F321" s="161" t="s">
        <v>248</v>
      </c>
      <c r="G321" s="160" t="s">
        <v>286</v>
      </c>
      <c r="H321" s="161" t="s">
        <v>475</v>
      </c>
      <c r="I321" s="160"/>
      <c r="J321" s="160"/>
      <c r="K321" s="160"/>
    </row>
    <row r="322" spans="1:11" s="152" customFormat="1" ht="77.45">
      <c r="A322" s="158"/>
      <c r="B322" s="159"/>
      <c r="C322" s="175"/>
      <c r="D322" s="161"/>
      <c r="E322" s="161" t="s">
        <v>473</v>
      </c>
      <c r="F322" s="161" t="s">
        <v>248</v>
      </c>
      <c r="G322" s="160" t="s">
        <v>474</v>
      </c>
      <c r="H322" s="161" t="s">
        <v>475</v>
      </c>
      <c r="I322" s="160"/>
      <c r="J322" s="160"/>
      <c r="K322" s="160"/>
    </row>
    <row r="323" spans="1:11" s="152" customFormat="1" ht="46.5">
      <c r="A323" s="158"/>
      <c r="B323" s="159"/>
      <c r="C323" s="175"/>
      <c r="D323" s="161"/>
      <c r="E323" s="161" t="s">
        <v>473</v>
      </c>
      <c r="F323" s="161" t="s">
        <v>476</v>
      </c>
      <c r="G323" s="160" t="s">
        <v>477</v>
      </c>
      <c r="H323" s="161" t="e">
        <v>#N/A</v>
      </c>
      <c r="I323" s="160"/>
      <c r="J323" s="160"/>
      <c r="K323" s="160"/>
    </row>
    <row r="324" spans="1:11" s="152" customFormat="1" ht="46.5">
      <c r="A324" s="158"/>
      <c r="B324" s="159"/>
      <c r="C324" s="175"/>
      <c r="D324" s="161"/>
      <c r="E324" s="161" t="s">
        <v>473</v>
      </c>
      <c r="F324" s="161" t="s">
        <v>478</v>
      </c>
      <c r="G324" s="160" t="s">
        <v>479</v>
      </c>
      <c r="H324" s="161" t="e">
        <v>#N/A</v>
      </c>
      <c r="I324" s="160"/>
      <c r="J324" s="160"/>
      <c r="K324" s="160"/>
    </row>
    <row r="325" spans="1:11" s="152" customFormat="1" ht="46.5">
      <c r="A325" s="158"/>
      <c r="B325" s="159"/>
      <c r="C325" s="175"/>
      <c r="D325" s="161"/>
      <c r="E325" s="161" t="s">
        <v>504</v>
      </c>
      <c r="F325" s="161" t="s">
        <v>505</v>
      </c>
      <c r="G325" s="160" t="s">
        <v>252</v>
      </c>
      <c r="H325" s="161" t="e">
        <v>#N/A</v>
      </c>
      <c r="I325" s="160"/>
      <c r="J325" s="160"/>
      <c r="K325" s="160"/>
    </row>
    <row r="326" spans="1:11" s="152" customFormat="1" ht="46.5">
      <c r="A326" s="158"/>
      <c r="B326" s="159"/>
      <c r="C326" s="175"/>
      <c r="D326" s="161"/>
      <c r="E326" s="161" t="s">
        <v>492</v>
      </c>
      <c r="F326" s="161" t="s">
        <v>493</v>
      </c>
      <c r="G326" s="160" t="s">
        <v>252</v>
      </c>
      <c r="H326" s="161" t="e">
        <v>#N/A</v>
      </c>
      <c r="I326" s="160"/>
      <c r="J326" s="160"/>
      <c r="K326" s="160"/>
    </row>
    <row r="327" spans="1:11" s="152" customFormat="1" ht="15.6">
      <c r="A327" s="158"/>
      <c r="B327" s="159"/>
      <c r="C327" s="175"/>
      <c r="D327" s="161"/>
      <c r="E327" s="161" t="s">
        <v>190</v>
      </c>
      <c r="F327" s="161" t="s">
        <v>202</v>
      </c>
      <c r="G327" s="160" t="s">
        <v>203</v>
      </c>
      <c r="H327" s="161" t="e">
        <v>#N/A</v>
      </c>
      <c r="I327" s="160"/>
      <c r="J327" s="160"/>
      <c r="K327" s="160"/>
    </row>
    <row r="328" spans="1:11" s="152" customFormat="1" ht="108.6">
      <c r="A328" s="158"/>
      <c r="B328" s="159" t="s">
        <v>540</v>
      </c>
      <c r="C328" s="175" t="s">
        <v>536</v>
      </c>
      <c r="D328" s="161" t="s">
        <v>537</v>
      </c>
      <c r="E328" s="161" t="s">
        <v>291</v>
      </c>
      <c r="F328" s="161" t="s">
        <v>248</v>
      </c>
      <c r="G328" s="160" t="s">
        <v>286</v>
      </c>
      <c r="H328" s="161" t="s">
        <v>475</v>
      </c>
      <c r="I328" s="160" t="s">
        <v>249</v>
      </c>
      <c r="J328" s="160" t="s">
        <v>541</v>
      </c>
      <c r="K328" s="160"/>
    </row>
    <row r="329" spans="1:11" s="152" customFormat="1" ht="77.45">
      <c r="A329" s="158"/>
      <c r="B329" s="159"/>
      <c r="C329" s="175"/>
      <c r="D329" s="161"/>
      <c r="E329" s="161" t="s">
        <v>434</v>
      </c>
      <c r="F329" s="161" t="s">
        <v>248</v>
      </c>
      <c r="G329" s="160" t="s">
        <v>286</v>
      </c>
      <c r="H329" s="161" t="s">
        <v>475</v>
      </c>
      <c r="I329" s="160"/>
      <c r="J329" s="160"/>
      <c r="K329" s="160"/>
    </row>
    <row r="330" spans="1:11" s="152" customFormat="1" ht="77.45">
      <c r="A330" s="158"/>
      <c r="B330" s="159"/>
      <c r="C330" s="175"/>
      <c r="D330" s="161"/>
      <c r="E330" s="161" t="s">
        <v>431</v>
      </c>
      <c r="F330" s="161" t="s">
        <v>248</v>
      </c>
      <c r="G330" s="160" t="s">
        <v>286</v>
      </c>
      <c r="H330" s="161" t="s">
        <v>475</v>
      </c>
      <c r="I330" s="160"/>
      <c r="J330" s="160"/>
      <c r="K330" s="160"/>
    </row>
    <row r="331" spans="1:11" s="152" customFormat="1" ht="77.45">
      <c r="A331" s="158"/>
      <c r="B331" s="159"/>
      <c r="C331" s="175"/>
      <c r="D331" s="161"/>
      <c r="E331" s="164" t="s">
        <v>435</v>
      </c>
      <c r="F331" s="161" t="s">
        <v>248</v>
      </c>
      <c r="G331" s="160" t="s">
        <v>286</v>
      </c>
      <c r="H331" s="161" t="s">
        <v>475</v>
      </c>
      <c r="I331" s="160"/>
      <c r="J331" s="160"/>
      <c r="K331" s="160"/>
    </row>
    <row r="332" spans="1:11" s="152" customFormat="1" ht="77.45">
      <c r="A332" s="158"/>
      <c r="B332" s="159"/>
      <c r="C332" s="175"/>
      <c r="D332" s="161"/>
      <c r="E332" s="161" t="s">
        <v>473</v>
      </c>
      <c r="F332" s="161" t="s">
        <v>248</v>
      </c>
      <c r="G332" s="160" t="s">
        <v>474</v>
      </c>
      <c r="H332" s="161" t="s">
        <v>475</v>
      </c>
      <c r="I332" s="160"/>
      <c r="J332" s="160"/>
      <c r="K332" s="160"/>
    </row>
    <row r="333" spans="1:11" s="152" customFormat="1" ht="46.5">
      <c r="A333" s="158"/>
      <c r="B333" s="159"/>
      <c r="C333" s="175"/>
      <c r="D333" s="161"/>
      <c r="E333" s="161" t="s">
        <v>473</v>
      </c>
      <c r="F333" s="161" t="s">
        <v>476</v>
      </c>
      <c r="G333" s="160" t="s">
        <v>477</v>
      </c>
      <c r="H333" s="161" t="e">
        <v>#N/A</v>
      </c>
      <c r="I333" s="160"/>
      <c r="J333" s="160"/>
      <c r="K333" s="160"/>
    </row>
    <row r="334" spans="1:11" s="152" customFormat="1" ht="46.5">
      <c r="A334" s="158"/>
      <c r="B334" s="159"/>
      <c r="C334" s="175"/>
      <c r="D334" s="161"/>
      <c r="E334" s="161" t="s">
        <v>473</v>
      </c>
      <c r="F334" s="161" t="s">
        <v>478</v>
      </c>
      <c r="G334" s="160" t="s">
        <v>479</v>
      </c>
      <c r="H334" s="161" t="e">
        <v>#N/A</v>
      </c>
      <c r="I334" s="160"/>
      <c r="J334" s="160"/>
      <c r="K334" s="160"/>
    </row>
    <row r="335" spans="1:11" s="152" customFormat="1" ht="46.5">
      <c r="A335" s="158"/>
      <c r="B335" s="159"/>
      <c r="C335" s="175"/>
      <c r="D335" s="161"/>
      <c r="E335" s="161" t="s">
        <v>504</v>
      </c>
      <c r="F335" s="161" t="s">
        <v>505</v>
      </c>
      <c r="G335" s="160" t="s">
        <v>252</v>
      </c>
      <c r="H335" s="161" t="e">
        <v>#N/A</v>
      </c>
      <c r="I335" s="160"/>
      <c r="J335" s="160"/>
      <c r="K335" s="160"/>
    </row>
    <row r="336" spans="1:11" s="152" customFormat="1" ht="46.5">
      <c r="A336" s="158"/>
      <c r="B336" s="159"/>
      <c r="C336" s="175"/>
      <c r="D336" s="161"/>
      <c r="E336" s="161" t="s">
        <v>492</v>
      </c>
      <c r="F336" s="161" t="s">
        <v>493</v>
      </c>
      <c r="G336" s="160" t="s">
        <v>252</v>
      </c>
      <c r="H336" s="161" t="e">
        <v>#N/A</v>
      </c>
      <c r="I336" s="160"/>
      <c r="J336" s="160"/>
      <c r="K336" s="160"/>
    </row>
    <row r="337" spans="1:11" s="152" customFormat="1" ht="15.6">
      <c r="A337" s="158"/>
      <c r="B337" s="159"/>
      <c r="C337" s="175"/>
      <c r="D337" s="161"/>
      <c r="E337" s="161" t="s">
        <v>190</v>
      </c>
      <c r="F337" s="161" t="s">
        <v>202</v>
      </c>
      <c r="G337" s="160" t="s">
        <v>203</v>
      </c>
      <c r="H337" s="161" t="e">
        <v>#N/A</v>
      </c>
      <c r="I337" s="160"/>
      <c r="J337" s="160"/>
      <c r="K337" s="160"/>
    </row>
    <row r="338" spans="1:11" s="152" customFormat="1" ht="108.6">
      <c r="A338" s="158"/>
      <c r="B338" s="159" t="s">
        <v>542</v>
      </c>
      <c r="C338" s="175" t="s">
        <v>536</v>
      </c>
      <c r="D338" s="161" t="s">
        <v>537</v>
      </c>
      <c r="E338" s="164" t="s">
        <v>291</v>
      </c>
      <c r="F338" s="161" t="s">
        <v>248</v>
      </c>
      <c r="G338" s="160" t="s">
        <v>286</v>
      </c>
      <c r="H338" s="161" t="e">
        <v>#N/A</v>
      </c>
      <c r="I338" s="176" t="s">
        <v>543</v>
      </c>
      <c r="J338" s="160" t="s">
        <v>544</v>
      </c>
      <c r="K338" s="160"/>
    </row>
    <row r="339" spans="1:11" s="152" customFormat="1" ht="30.95">
      <c r="A339" s="158"/>
      <c r="B339" s="159"/>
      <c r="C339" s="175"/>
      <c r="D339" s="164"/>
      <c r="E339" s="164" t="s">
        <v>434</v>
      </c>
      <c r="F339" s="161" t="s">
        <v>248</v>
      </c>
      <c r="G339" s="160" t="s">
        <v>286</v>
      </c>
      <c r="H339" s="161" t="e">
        <v>#N/A</v>
      </c>
      <c r="I339" s="176"/>
      <c r="J339" s="160"/>
      <c r="K339" s="160"/>
    </row>
    <row r="340" spans="1:11" s="152" customFormat="1" ht="77.45">
      <c r="A340" s="158"/>
      <c r="B340" s="159"/>
      <c r="C340" s="175"/>
      <c r="D340" s="161"/>
      <c r="E340" s="161" t="s">
        <v>431</v>
      </c>
      <c r="F340" s="161" t="s">
        <v>248</v>
      </c>
      <c r="G340" s="160" t="s">
        <v>286</v>
      </c>
      <c r="H340" s="161" t="s">
        <v>475</v>
      </c>
      <c r="I340" s="160"/>
      <c r="J340" s="160"/>
      <c r="K340" s="160"/>
    </row>
    <row r="341" spans="1:11" s="152" customFormat="1" ht="77.45">
      <c r="A341" s="158"/>
      <c r="B341" s="159"/>
      <c r="C341" s="175"/>
      <c r="D341" s="161"/>
      <c r="E341" s="164" t="s">
        <v>435</v>
      </c>
      <c r="F341" s="161" t="s">
        <v>248</v>
      </c>
      <c r="G341" s="160" t="s">
        <v>286</v>
      </c>
      <c r="H341" s="161" t="s">
        <v>475</v>
      </c>
      <c r="I341" s="160"/>
      <c r="J341" s="160"/>
      <c r="K341" s="160"/>
    </row>
    <row r="342" spans="1:11" s="152" customFormat="1" ht="15.6">
      <c r="A342" s="158"/>
      <c r="B342" s="159"/>
      <c r="C342" s="175"/>
      <c r="D342" s="164"/>
      <c r="E342" s="161" t="s">
        <v>190</v>
      </c>
      <c r="F342" s="161" t="s">
        <v>202</v>
      </c>
      <c r="G342" s="160" t="s">
        <v>203</v>
      </c>
      <c r="H342" s="161" t="e">
        <v>#N/A</v>
      </c>
      <c r="I342" s="176"/>
      <c r="J342" s="160"/>
      <c r="K342" s="160"/>
    </row>
    <row r="343" spans="1:11" s="152" customFormat="1" ht="46.5">
      <c r="A343" s="158"/>
      <c r="B343" s="159"/>
      <c r="C343" s="175"/>
      <c r="D343" s="164"/>
      <c r="E343" s="161" t="s">
        <v>473</v>
      </c>
      <c r="F343" s="161" t="s">
        <v>476</v>
      </c>
      <c r="G343" s="160" t="s">
        <v>477</v>
      </c>
      <c r="H343" s="161" t="e">
        <v>#N/A</v>
      </c>
      <c r="I343" s="176"/>
      <c r="J343" s="160"/>
      <c r="K343" s="160"/>
    </row>
    <row r="344" spans="1:11" s="152" customFormat="1" ht="46.5">
      <c r="A344" s="158"/>
      <c r="B344" s="159"/>
      <c r="C344" s="175"/>
      <c r="D344" s="164"/>
      <c r="E344" s="161" t="s">
        <v>473</v>
      </c>
      <c r="F344" s="161" t="s">
        <v>478</v>
      </c>
      <c r="G344" s="160" t="s">
        <v>479</v>
      </c>
      <c r="H344" s="161" t="e">
        <v>#N/A</v>
      </c>
      <c r="I344" s="176"/>
      <c r="J344" s="160"/>
      <c r="K344" s="160"/>
    </row>
    <row r="345" spans="1:11" s="152" customFormat="1" ht="15.6">
      <c r="A345" s="158"/>
      <c r="B345" s="269" t="s">
        <v>545</v>
      </c>
      <c r="C345" s="269"/>
      <c r="D345" s="269"/>
      <c r="E345" s="269"/>
      <c r="F345" s="269"/>
      <c r="G345" s="269"/>
      <c r="H345" s="269"/>
      <c r="I345" s="269"/>
      <c r="J345" s="269"/>
      <c r="K345" s="269"/>
    </row>
    <row r="346" spans="1:11" s="152" customFormat="1" ht="15.6">
      <c r="A346" s="158"/>
      <c r="B346" s="159" t="s">
        <v>310</v>
      </c>
      <c r="C346" s="159" t="s">
        <v>190</v>
      </c>
      <c r="D346" s="159" t="s">
        <v>311</v>
      </c>
      <c r="E346" s="159" t="s">
        <v>190</v>
      </c>
      <c r="F346" s="159" t="s">
        <v>311</v>
      </c>
      <c r="G346" s="160" t="s">
        <v>312</v>
      </c>
      <c r="H346" s="161" t="e">
        <v>#N/A</v>
      </c>
      <c r="I346" s="162"/>
      <c r="J346" s="163"/>
      <c r="K346" s="164"/>
    </row>
    <row r="347" spans="1:11" s="152" customFormat="1" ht="201.6">
      <c r="A347" s="158"/>
      <c r="B347" s="159" t="s">
        <v>313</v>
      </c>
      <c r="C347" s="159" t="s">
        <v>190</v>
      </c>
      <c r="D347" s="159" t="s">
        <v>314</v>
      </c>
      <c r="E347" s="159" t="s">
        <v>190</v>
      </c>
      <c r="F347" s="159" t="s">
        <v>314</v>
      </c>
      <c r="G347" s="160" t="s">
        <v>312</v>
      </c>
      <c r="H347" s="161" t="e">
        <v>#N/A</v>
      </c>
      <c r="I347" s="162" t="s">
        <v>315</v>
      </c>
      <c r="J347" s="163" t="s">
        <v>316</v>
      </c>
      <c r="K347" s="165"/>
    </row>
    <row r="348" spans="1:11" s="152" customFormat="1" ht="62.1">
      <c r="A348" s="158"/>
      <c r="B348" s="159" t="s">
        <v>546</v>
      </c>
      <c r="C348" s="159" t="s">
        <v>430</v>
      </c>
      <c r="D348" s="164" t="s">
        <v>304</v>
      </c>
      <c r="E348" s="164" t="s">
        <v>431</v>
      </c>
      <c r="F348" s="164" t="s">
        <v>304</v>
      </c>
      <c r="G348" s="160" t="s">
        <v>305</v>
      </c>
      <c r="H348" s="161" t="s">
        <v>306</v>
      </c>
      <c r="I348" s="160" t="s">
        <v>295</v>
      </c>
      <c r="J348" s="160" t="s">
        <v>547</v>
      </c>
      <c r="K348" s="160" t="s">
        <v>433</v>
      </c>
    </row>
    <row r="349" spans="1:11" s="152" customFormat="1" ht="46.5">
      <c r="A349" s="158"/>
      <c r="B349" s="159"/>
      <c r="C349" s="159"/>
      <c r="D349" s="164"/>
      <c r="E349" s="164" t="s">
        <v>291</v>
      </c>
      <c r="F349" s="164" t="s">
        <v>304</v>
      </c>
      <c r="G349" s="160" t="s">
        <v>305</v>
      </c>
      <c r="H349" s="161" t="s">
        <v>306</v>
      </c>
      <c r="I349" s="160"/>
      <c r="J349" s="160"/>
      <c r="K349" s="160"/>
    </row>
    <row r="350" spans="1:11" s="152" customFormat="1" ht="46.5">
      <c r="A350" s="158"/>
      <c r="B350" s="159"/>
      <c r="C350" s="159"/>
      <c r="D350" s="164"/>
      <c r="E350" s="164" t="s">
        <v>434</v>
      </c>
      <c r="F350" s="164" t="s">
        <v>304</v>
      </c>
      <c r="G350" s="160" t="s">
        <v>305</v>
      </c>
      <c r="H350" s="161" t="s">
        <v>306</v>
      </c>
      <c r="I350" s="160"/>
      <c r="J350" s="160"/>
      <c r="K350" s="160"/>
    </row>
    <row r="351" spans="1:11" s="152" customFormat="1" ht="15.6">
      <c r="A351" s="158"/>
      <c r="B351" s="269" t="s">
        <v>548</v>
      </c>
      <c r="C351" s="269"/>
      <c r="D351" s="269"/>
      <c r="E351" s="269"/>
      <c r="F351" s="269"/>
      <c r="G351" s="269"/>
      <c r="H351" s="269"/>
      <c r="I351" s="269"/>
      <c r="J351" s="269"/>
      <c r="K351" s="269"/>
    </row>
    <row r="352" spans="1:11" s="152" customFormat="1" ht="15.6">
      <c r="A352" s="158"/>
      <c r="B352" s="159" t="s">
        <v>310</v>
      </c>
      <c r="C352" s="159" t="s">
        <v>190</v>
      </c>
      <c r="D352" s="159" t="s">
        <v>311</v>
      </c>
      <c r="E352" s="159" t="s">
        <v>190</v>
      </c>
      <c r="F352" s="159" t="s">
        <v>311</v>
      </c>
      <c r="G352" s="160" t="s">
        <v>312</v>
      </c>
      <c r="H352" s="161" t="e">
        <v>#N/A</v>
      </c>
      <c r="I352" s="162"/>
      <c r="J352" s="163"/>
      <c r="K352" s="164"/>
    </row>
    <row r="353" spans="1:11" s="152" customFormat="1" ht="201.6">
      <c r="A353" s="158"/>
      <c r="B353" s="159" t="s">
        <v>313</v>
      </c>
      <c r="C353" s="159" t="s">
        <v>190</v>
      </c>
      <c r="D353" s="159" t="s">
        <v>314</v>
      </c>
      <c r="E353" s="159" t="s">
        <v>190</v>
      </c>
      <c r="F353" s="159" t="s">
        <v>314</v>
      </c>
      <c r="G353" s="160" t="s">
        <v>312</v>
      </c>
      <c r="H353" s="161" t="e">
        <v>#N/A</v>
      </c>
      <c r="I353" s="162" t="s">
        <v>315</v>
      </c>
      <c r="J353" s="163" t="s">
        <v>549</v>
      </c>
      <c r="K353" s="164"/>
    </row>
    <row r="354" spans="1:11" s="152" customFormat="1" ht="77.45">
      <c r="A354" s="158"/>
      <c r="B354" s="159" t="s">
        <v>550</v>
      </c>
      <c r="C354" s="159" t="s">
        <v>551</v>
      </c>
      <c r="D354" s="164" t="s">
        <v>552</v>
      </c>
      <c r="E354" s="164" t="s">
        <v>431</v>
      </c>
      <c r="F354" s="164" t="s">
        <v>304</v>
      </c>
      <c r="G354" s="160" t="s">
        <v>305</v>
      </c>
      <c r="H354" s="161" t="s">
        <v>306</v>
      </c>
      <c r="I354" s="160" t="s">
        <v>553</v>
      </c>
      <c r="J354" s="160" t="s">
        <v>554</v>
      </c>
      <c r="K354" s="160" t="s">
        <v>449</v>
      </c>
    </row>
    <row r="355" spans="1:11" s="152" customFormat="1" ht="46.5">
      <c r="A355" s="158"/>
      <c r="B355" s="159"/>
      <c r="C355" s="159"/>
      <c r="D355" s="164"/>
      <c r="E355" s="164" t="s">
        <v>450</v>
      </c>
      <c r="F355" s="164" t="s">
        <v>451</v>
      </c>
      <c r="G355" s="160" t="s">
        <v>252</v>
      </c>
      <c r="H355" s="161" t="e">
        <v>#N/A</v>
      </c>
      <c r="I355" s="160"/>
      <c r="J355" s="160"/>
      <c r="K355" s="160"/>
    </row>
    <row r="356" spans="1:11" s="152" customFormat="1" ht="15.6">
      <c r="A356" s="158"/>
      <c r="B356" s="269" t="s">
        <v>555</v>
      </c>
      <c r="C356" s="269"/>
      <c r="D356" s="269"/>
      <c r="E356" s="269"/>
      <c r="F356" s="269"/>
      <c r="G356" s="269"/>
      <c r="H356" s="269"/>
      <c r="I356" s="269"/>
      <c r="J356" s="269"/>
      <c r="K356" s="269"/>
    </row>
    <row r="357" spans="1:11" s="152" customFormat="1" ht="15.6">
      <c r="A357" s="158"/>
      <c r="B357" s="159" t="s">
        <v>310</v>
      </c>
      <c r="C357" s="159" t="s">
        <v>190</v>
      </c>
      <c r="D357" s="159" t="s">
        <v>311</v>
      </c>
      <c r="E357" s="159" t="s">
        <v>190</v>
      </c>
      <c r="F357" s="159" t="s">
        <v>311</v>
      </c>
      <c r="G357" s="160" t="s">
        <v>312</v>
      </c>
      <c r="H357" s="161" t="e">
        <v>#N/A</v>
      </c>
      <c r="I357" s="162"/>
      <c r="J357" s="163"/>
      <c r="K357" s="164"/>
    </row>
    <row r="358" spans="1:11" s="152" customFormat="1" ht="201.6">
      <c r="A358" s="158"/>
      <c r="B358" s="159" t="s">
        <v>313</v>
      </c>
      <c r="C358" s="159" t="s">
        <v>190</v>
      </c>
      <c r="D358" s="159" t="s">
        <v>314</v>
      </c>
      <c r="E358" s="159" t="s">
        <v>190</v>
      </c>
      <c r="F358" s="159" t="s">
        <v>314</v>
      </c>
      <c r="G358" s="160" t="s">
        <v>312</v>
      </c>
      <c r="H358" s="161" t="e">
        <v>#N/A</v>
      </c>
      <c r="I358" s="162" t="s">
        <v>315</v>
      </c>
      <c r="J358" s="163" t="s">
        <v>549</v>
      </c>
      <c r="K358" s="164"/>
    </row>
    <row r="359" spans="1:11" s="152" customFormat="1" ht="77.45">
      <c r="A359" s="158"/>
      <c r="B359" s="159" t="s">
        <v>556</v>
      </c>
      <c r="C359" s="159" t="s">
        <v>551</v>
      </c>
      <c r="D359" s="164" t="s">
        <v>552</v>
      </c>
      <c r="E359" s="164" t="s">
        <v>431</v>
      </c>
      <c r="F359" s="164" t="s">
        <v>304</v>
      </c>
      <c r="G359" s="160" t="s">
        <v>305</v>
      </c>
      <c r="H359" s="161" t="s">
        <v>306</v>
      </c>
      <c r="I359" s="160" t="s">
        <v>557</v>
      </c>
      <c r="J359" s="160" t="s">
        <v>558</v>
      </c>
      <c r="K359" s="160" t="s">
        <v>463</v>
      </c>
    </row>
    <row r="360" spans="1:11" s="152" customFormat="1" ht="46.5">
      <c r="A360" s="158"/>
      <c r="B360" s="159"/>
      <c r="C360" s="159"/>
      <c r="D360" s="164"/>
      <c r="E360" s="164" t="s">
        <v>450</v>
      </c>
      <c r="F360" s="164" t="s">
        <v>451</v>
      </c>
      <c r="G360" s="160" t="s">
        <v>252</v>
      </c>
      <c r="H360" s="161" t="e">
        <v>#N/A</v>
      </c>
      <c r="I360" s="160"/>
      <c r="J360" s="160"/>
      <c r="K360" s="160"/>
    </row>
    <row r="361" spans="1:11" s="152" customFormat="1" ht="15.6">
      <c r="A361" s="158"/>
      <c r="B361" s="269" t="s">
        <v>559</v>
      </c>
      <c r="C361" s="269"/>
      <c r="D361" s="269"/>
      <c r="E361" s="269"/>
      <c r="F361" s="269"/>
      <c r="G361" s="269"/>
      <c r="H361" s="269"/>
      <c r="I361" s="269"/>
      <c r="J361" s="269"/>
      <c r="K361" s="269"/>
    </row>
    <row r="362" spans="1:11" s="152" customFormat="1" ht="15.6">
      <c r="A362" s="158"/>
      <c r="B362" s="159" t="s">
        <v>310</v>
      </c>
      <c r="C362" s="159" t="s">
        <v>190</v>
      </c>
      <c r="D362" s="159" t="s">
        <v>311</v>
      </c>
      <c r="E362" s="159" t="s">
        <v>190</v>
      </c>
      <c r="F362" s="159" t="s">
        <v>311</v>
      </c>
      <c r="G362" s="160" t="s">
        <v>312</v>
      </c>
      <c r="H362" s="161" t="e">
        <v>#N/A</v>
      </c>
      <c r="I362" s="162"/>
      <c r="J362" s="163"/>
      <c r="K362" s="164"/>
    </row>
    <row r="363" spans="1:11" s="152" customFormat="1" ht="201.6">
      <c r="A363" s="158"/>
      <c r="B363" s="159" t="s">
        <v>313</v>
      </c>
      <c r="C363" s="159" t="s">
        <v>190</v>
      </c>
      <c r="D363" s="159" t="s">
        <v>314</v>
      </c>
      <c r="E363" s="159" t="s">
        <v>190</v>
      </c>
      <c r="F363" s="159" t="s">
        <v>314</v>
      </c>
      <c r="G363" s="160" t="s">
        <v>312</v>
      </c>
      <c r="H363" s="161" t="e">
        <v>#N/A</v>
      </c>
      <c r="I363" s="162" t="s">
        <v>315</v>
      </c>
      <c r="J363" s="163" t="s">
        <v>549</v>
      </c>
      <c r="K363" s="164"/>
    </row>
    <row r="364" spans="1:11" s="152" customFormat="1" ht="309.95">
      <c r="A364" s="158"/>
      <c r="B364" s="159" t="s">
        <v>560</v>
      </c>
      <c r="C364" s="175" t="s">
        <v>561</v>
      </c>
      <c r="D364" s="180" t="s">
        <v>562</v>
      </c>
      <c r="E364" s="180" t="s">
        <v>431</v>
      </c>
      <c r="F364" s="180" t="s">
        <v>304</v>
      </c>
      <c r="G364" s="160" t="s">
        <v>305</v>
      </c>
      <c r="H364" s="161" t="s">
        <v>306</v>
      </c>
      <c r="I364" s="176" t="s">
        <v>472</v>
      </c>
      <c r="J364" s="196" t="str">
        <f>"Take TOTALREIMBURSEMENT AMOUNT from header table and divide by the total number of full months (using ELIGIBILITYBEGINDATE AND ELIGIBILITYENDATE )"&amp;" the entire population of unique members (COUNT(DISTINCT CLIENTIDENTIFIER)) who were suspended within the reporting period."&amp;CHAR(10)&amp;
"Rules:
(Limit to Clients as identified by business rule in J"&amp;ROW(J22)&amp;")"&amp;CHAR(10)&amp;J22&amp;REPT(CHAR(10),2)&amp;
"2) DOS within reporting period"</f>
        <v>Take TOTALREIMBURSEMENT AMOUNT from header table and divide by the total number of full months (using ELIGIBILITYBEGINDATE AND ELIGIBILITYENDATE ) the entire population of unique members (COUNT(DISTINCT CLIENTIDENTIFIER)) who were suspended within the reporting period.
Rules: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DOS within reporting period</v>
      </c>
      <c r="K364" s="160"/>
    </row>
    <row r="365" spans="1:11" s="152" customFormat="1" ht="30.95">
      <c r="A365" s="158"/>
      <c r="B365" s="159"/>
      <c r="C365" s="175"/>
      <c r="D365" s="180"/>
      <c r="E365" s="180" t="s">
        <v>431</v>
      </c>
      <c r="F365" s="180" t="s">
        <v>248</v>
      </c>
      <c r="G365" s="160" t="s">
        <v>286</v>
      </c>
      <c r="H365" s="161" t="e">
        <v>#N/A</v>
      </c>
      <c r="I365" s="176"/>
      <c r="J365" s="169"/>
      <c r="K365" s="160"/>
    </row>
    <row r="366" spans="1:11" s="152" customFormat="1" ht="77.45">
      <c r="A366" s="158"/>
      <c r="B366" s="159"/>
      <c r="C366" s="175"/>
      <c r="D366" s="180"/>
      <c r="E366" s="180" t="s">
        <v>473</v>
      </c>
      <c r="F366" s="180" t="s">
        <v>248</v>
      </c>
      <c r="G366" s="160" t="s">
        <v>474</v>
      </c>
      <c r="H366" s="161" t="s">
        <v>475</v>
      </c>
      <c r="I366" s="176"/>
      <c r="J366" s="169"/>
      <c r="K366" s="160"/>
    </row>
    <row r="367" spans="1:11" s="152" customFormat="1" ht="46.5">
      <c r="A367" s="158"/>
      <c r="B367" s="159"/>
      <c r="C367" s="175"/>
      <c r="D367" s="180"/>
      <c r="E367" s="180" t="s">
        <v>473</v>
      </c>
      <c r="F367" s="180" t="s">
        <v>476</v>
      </c>
      <c r="G367" s="160" t="s">
        <v>477</v>
      </c>
      <c r="H367" s="161" t="e">
        <v>#N/A</v>
      </c>
      <c r="I367" s="176"/>
      <c r="J367" s="169"/>
      <c r="K367" s="160"/>
    </row>
    <row r="368" spans="1:11" s="152" customFormat="1" ht="46.5">
      <c r="A368" s="158"/>
      <c r="B368" s="159"/>
      <c r="C368" s="175"/>
      <c r="D368" s="180"/>
      <c r="E368" s="180" t="s">
        <v>473</v>
      </c>
      <c r="F368" s="180" t="s">
        <v>478</v>
      </c>
      <c r="G368" s="160" t="s">
        <v>479</v>
      </c>
      <c r="H368" s="161" t="e">
        <v>#N/A</v>
      </c>
      <c r="I368" s="176"/>
      <c r="J368" s="169"/>
      <c r="K368" s="160"/>
    </row>
    <row r="369" spans="1:11" s="152" customFormat="1" ht="15.6">
      <c r="A369" s="158"/>
      <c r="B369" s="159"/>
      <c r="C369" s="175"/>
      <c r="D369" s="180"/>
      <c r="E369" s="180" t="s">
        <v>190</v>
      </c>
      <c r="F369" s="180" t="s">
        <v>202</v>
      </c>
      <c r="G369" s="160" t="s">
        <v>203</v>
      </c>
      <c r="H369" s="161" t="e">
        <v>#N/A</v>
      </c>
      <c r="I369" s="176"/>
      <c r="J369" s="169"/>
      <c r="K369" s="160"/>
    </row>
    <row r="370" spans="1:11" s="152" customFormat="1" ht="15.6">
      <c r="A370" s="158"/>
      <c r="B370" s="269" t="s">
        <v>563</v>
      </c>
      <c r="C370" s="269"/>
      <c r="D370" s="269"/>
      <c r="E370" s="269"/>
      <c r="F370" s="269"/>
      <c r="G370" s="269"/>
      <c r="H370" s="269"/>
      <c r="I370" s="269"/>
      <c r="J370" s="269"/>
      <c r="K370" s="269"/>
    </row>
    <row r="371" spans="1:11" s="152" customFormat="1" ht="15.6">
      <c r="A371" s="158"/>
      <c r="B371" s="159" t="s">
        <v>310</v>
      </c>
      <c r="C371" s="159" t="s">
        <v>190</v>
      </c>
      <c r="D371" s="159" t="s">
        <v>311</v>
      </c>
      <c r="E371" s="159" t="s">
        <v>190</v>
      </c>
      <c r="F371" s="159" t="s">
        <v>311</v>
      </c>
      <c r="G371" s="160" t="s">
        <v>312</v>
      </c>
      <c r="H371" s="161" t="e">
        <v>#N/A</v>
      </c>
      <c r="I371" s="162"/>
      <c r="J371" s="163"/>
      <c r="K371" s="164"/>
    </row>
    <row r="372" spans="1:11" s="152" customFormat="1" ht="201.6">
      <c r="A372" s="158"/>
      <c r="B372" s="159" t="s">
        <v>313</v>
      </c>
      <c r="C372" s="159" t="s">
        <v>190</v>
      </c>
      <c r="D372" s="159" t="s">
        <v>314</v>
      </c>
      <c r="E372" s="159" t="s">
        <v>190</v>
      </c>
      <c r="F372" s="159" t="s">
        <v>314</v>
      </c>
      <c r="G372" s="160" t="s">
        <v>312</v>
      </c>
      <c r="H372" s="161" t="e">
        <v>#N/A</v>
      </c>
      <c r="I372" s="162" t="s">
        <v>315</v>
      </c>
      <c r="J372" s="163" t="s">
        <v>549</v>
      </c>
      <c r="K372" s="164"/>
    </row>
    <row r="373" spans="1:11" s="152" customFormat="1" ht="93">
      <c r="A373" s="158"/>
      <c r="B373" s="165" t="s">
        <v>564</v>
      </c>
      <c r="C373" s="175" t="s">
        <v>489</v>
      </c>
      <c r="D373" s="161" t="s">
        <v>490</v>
      </c>
      <c r="E373" s="161" t="s">
        <v>431</v>
      </c>
      <c r="F373" s="161" t="s">
        <v>304</v>
      </c>
      <c r="G373" s="160" t="s">
        <v>305</v>
      </c>
      <c r="H373" s="161" t="s">
        <v>306</v>
      </c>
      <c r="I373" s="160" t="s">
        <v>295</v>
      </c>
      <c r="J373" s="191" t="s">
        <v>491</v>
      </c>
      <c r="K373" s="167"/>
    </row>
    <row r="374" spans="1:11" s="152" customFormat="1" ht="46.5">
      <c r="A374" s="158"/>
      <c r="B374" s="165"/>
      <c r="C374" s="175"/>
      <c r="D374" s="161"/>
      <c r="E374" s="161" t="s">
        <v>473</v>
      </c>
      <c r="F374" s="161" t="s">
        <v>476</v>
      </c>
      <c r="G374" s="160" t="s">
        <v>477</v>
      </c>
      <c r="H374" s="161" t="e">
        <v>#N/A</v>
      </c>
      <c r="I374" s="160"/>
      <c r="J374" s="167"/>
      <c r="K374" s="167"/>
    </row>
    <row r="375" spans="1:11" s="152" customFormat="1" ht="46.5">
      <c r="A375" s="158"/>
      <c r="B375" s="165"/>
      <c r="C375" s="175"/>
      <c r="D375" s="161"/>
      <c r="E375" s="161" t="s">
        <v>473</v>
      </c>
      <c r="F375" s="161" t="s">
        <v>478</v>
      </c>
      <c r="G375" s="160" t="s">
        <v>479</v>
      </c>
      <c r="H375" s="161" t="e">
        <v>#N/A</v>
      </c>
      <c r="I375" s="160"/>
      <c r="J375" s="167"/>
      <c r="K375" s="167"/>
    </row>
    <row r="376" spans="1:11" s="152" customFormat="1" ht="46.5">
      <c r="A376" s="158"/>
      <c r="B376" s="165"/>
      <c r="C376" s="175"/>
      <c r="D376" s="161"/>
      <c r="E376" s="161" t="s">
        <v>492</v>
      </c>
      <c r="F376" s="161" t="s">
        <v>493</v>
      </c>
      <c r="G376" s="160" t="s">
        <v>252</v>
      </c>
      <c r="H376" s="161" t="e">
        <v>#N/A</v>
      </c>
      <c r="I376" s="160"/>
      <c r="J376" s="167"/>
      <c r="K376" s="167"/>
    </row>
    <row r="377" spans="1:11" s="152" customFormat="1" ht="15.6">
      <c r="A377" s="158"/>
      <c r="B377" s="165"/>
      <c r="C377" s="175"/>
      <c r="D377" s="161"/>
      <c r="E377" s="159" t="s">
        <v>190</v>
      </c>
      <c r="F377" s="161" t="s">
        <v>202</v>
      </c>
      <c r="G377" s="160" t="s">
        <v>203</v>
      </c>
      <c r="H377" s="161" t="e">
        <v>#N/A</v>
      </c>
      <c r="I377" s="160"/>
      <c r="J377" s="167"/>
      <c r="K377" s="167"/>
    </row>
    <row r="378" spans="1:11" s="152" customFormat="1" ht="15.6">
      <c r="A378" s="158"/>
      <c r="B378" s="269" t="s">
        <v>565</v>
      </c>
      <c r="C378" s="269"/>
      <c r="D378" s="269"/>
      <c r="E378" s="269"/>
      <c r="F378" s="269"/>
      <c r="G378" s="269"/>
      <c r="H378" s="269"/>
      <c r="I378" s="269"/>
      <c r="J378" s="269"/>
      <c r="K378" s="269"/>
    </row>
    <row r="379" spans="1:11" s="152" customFormat="1" ht="15.6">
      <c r="A379" s="158"/>
      <c r="B379" s="159" t="s">
        <v>310</v>
      </c>
      <c r="C379" s="159" t="s">
        <v>190</v>
      </c>
      <c r="D379" s="159" t="s">
        <v>311</v>
      </c>
      <c r="E379" s="159" t="s">
        <v>190</v>
      </c>
      <c r="F379" s="159" t="s">
        <v>311</v>
      </c>
      <c r="G379" s="160" t="s">
        <v>312</v>
      </c>
      <c r="H379" s="161" t="e">
        <v>#N/A</v>
      </c>
      <c r="I379" s="162"/>
      <c r="J379" s="163"/>
      <c r="K379" s="164"/>
    </row>
    <row r="380" spans="1:11" s="152" customFormat="1" ht="201.6">
      <c r="A380" s="158"/>
      <c r="B380" s="159" t="s">
        <v>313</v>
      </c>
      <c r="C380" s="159" t="s">
        <v>190</v>
      </c>
      <c r="D380" s="159" t="s">
        <v>314</v>
      </c>
      <c r="E380" s="159" t="s">
        <v>190</v>
      </c>
      <c r="F380" s="159" t="s">
        <v>314</v>
      </c>
      <c r="G380" s="160" t="s">
        <v>312</v>
      </c>
      <c r="H380" s="161" t="e">
        <v>#N/A</v>
      </c>
      <c r="I380" s="162" t="s">
        <v>315</v>
      </c>
      <c r="J380" s="163" t="s">
        <v>549</v>
      </c>
      <c r="K380" s="164"/>
    </row>
    <row r="381" spans="1:11" s="152" customFormat="1" ht="108.6">
      <c r="A381" s="158"/>
      <c r="B381" s="165" t="s">
        <v>566</v>
      </c>
      <c r="C381" s="175" t="s">
        <v>501</v>
      </c>
      <c r="D381" s="161" t="s">
        <v>502</v>
      </c>
      <c r="E381" s="161" t="s">
        <v>291</v>
      </c>
      <c r="F381" s="161" t="s">
        <v>304</v>
      </c>
      <c r="G381" s="160" t="s">
        <v>305</v>
      </c>
      <c r="H381" s="161" t="s">
        <v>306</v>
      </c>
      <c r="I381" s="160" t="s">
        <v>295</v>
      </c>
      <c r="J381" s="191" t="s">
        <v>503</v>
      </c>
      <c r="K381" s="167"/>
    </row>
    <row r="382" spans="1:11" s="152" customFormat="1" ht="46.5">
      <c r="A382" s="158"/>
      <c r="B382" s="165"/>
      <c r="C382" s="175"/>
      <c r="D382" s="161"/>
      <c r="E382" s="161" t="s">
        <v>473</v>
      </c>
      <c r="F382" s="161" t="s">
        <v>476</v>
      </c>
      <c r="G382" s="160" t="s">
        <v>477</v>
      </c>
      <c r="H382" s="161" t="e">
        <v>#N/A</v>
      </c>
      <c r="I382" s="160"/>
      <c r="J382" s="167"/>
      <c r="K382" s="167"/>
    </row>
    <row r="383" spans="1:11" s="152" customFormat="1" ht="46.5">
      <c r="A383" s="158"/>
      <c r="B383" s="165"/>
      <c r="C383" s="175"/>
      <c r="D383" s="161"/>
      <c r="E383" s="161" t="s">
        <v>473</v>
      </c>
      <c r="F383" s="161" t="s">
        <v>478</v>
      </c>
      <c r="G383" s="160" t="s">
        <v>479</v>
      </c>
      <c r="H383" s="161" t="e">
        <v>#N/A</v>
      </c>
      <c r="I383" s="160"/>
      <c r="J383" s="167"/>
      <c r="K383" s="167"/>
    </row>
    <row r="384" spans="1:11" s="152" customFormat="1" ht="46.5">
      <c r="A384" s="158"/>
      <c r="B384" s="165"/>
      <c r="C384" s="175"/>
      <c r="D384" s="161"/>
      <c r="E384" s="161" t="s">
        <v>504</v>
      </c>
      <c r="F384" s="161" t="s">
        <v>505</v>
      </c>
      <c r="G384" s="160" t="s">
        <v>252</v>
      </c>
      <c r="H384" s="161" t="e">
        <v>#N/A</v>
      </c>
      <c r="I384" s="160"/>
      <c r="J384" s="167"/>
      <c r="K384" s="167"/>
    </row>
    <row r="385" spans="1:11" s="152" customFormat="1" ht="46.5">
      <c r="A385" s="158"/>
      <c r="B385" s="165"/>
      <c r="C385" s="175"/>
      <c r="D385" s="161"/>
      <c r="E385" s="161" t="s">
        <v>492</v>
      </c>
      <c r="F385" s="161" t="s">
        <v>493</v>
      </c>
      <c r="G385" s="160" t="s">
        <v>252</v>
      </c>
      <c r="H385" s="161" t="e">
        <v>#N/A</v>
      </c>
      <c r="I385" s="160"/>
      <c r="J385" s="167"/>
      <c r="K385" s="167"/>
    </row>
    <row r="386" spans="1:11" s="152" customFormat="1" ht="15.6">
      <c r="A386" s="158"/>
      <c r="B386" s="165"/>
      <c r="C386" s="175"/>
      <c r="D386" s="161"/>
      <c r="E386" s="161" t="s">
        <v>190</v>
      </c>
      <c r="F386" s="161" t="s">
        <v>202</v>
      </c>
      <c r="G386" s="160" t="s">
        <v>203</v>
      </c>
      <c r="H386" s="161" t="e">
        <v>#N/A</v>
      </c>
      <c r="I386" s="160"/>
      <c r="J386" s="167"/>
      <c r="K386" s="167"/>
    </row>
    <row r="387" spans="1:11" s="152" customFormat="1" ht="15.6">
      <c r="A387" s="158"/>
      <c r="B387" s="269" t="s">
        <v>567</v>
      </c>
      <c r="C387" s="269"/>
      <c r="D387" s="269"/>
      <c r="E387" s="269"/>
      <c r="F387" s="269"/>
      <c r="G387" s="269"/>
      <c r="H387" s="269"/>
      <c r="I387" s="269"/>
      <c r="J387" s="269"/>
      <c r="K387" s="269"/>
    </row>
    <row r="388" spans="1:11" s="152" customFormat="1" ht="15.6">
      <c r="A388" s="158"/>
      <c r="B388" s="159" t="s">
        <v>310</v>
      </c>
      <c r="C388" s="159" t="s">
        <v>190</v>
      </c>
      <c r="D388" s="159" t="s">
        <v>311</v>
      </c>
      <c r="E388" s="159" t="s">
        <v>190</v>
      </c>
      <c r="F388" s="159" t="s">
        <v>311</v>
      </c>
      <c r="G388" s="160" t="s">
        <v>312</v>
      </c>
      <c r="H388" s="161" t="e">
        <v>#N/A</v>
      </c>
      <c r="I388" s="162"/>
      <c r="J388" s="163"/>
      <c r="K388" s="164"/>
    </row>
    <row r="389" spans="1:11" s="152" customFormat="1" ht="201.6">
      <c r="A389" s="158"/>
      <c r="B389" s="159" t="s">
        <v>313</v>
      </c>
      <c r="C389" s="159" t="s">
        <v>190</v>
      </c>
      <c r="D389" s="159" t="s">
        <v>314</v>
      </c>
      <c r="E389" s="159" t="s">
        <v>190</v>
      </c>
      <c r="F389" s="159" t="s">
        <v>314</v>
      </c>
      <c r="G389" s="160" t="s">
        <v>312</v>
      </c>
      <c r="H389" s="161" t="e">
        <v>#N/A</v>
      </c>
      <c r="I389" s="162" t="s">
        <v>315</v>
      </c>
      <c r="J389" s="163" t="s">
        <v>549</v>
      </c>
      <c r="K389" s="164"/>
    </row>
    <row r="390" spans="1:11" s="152" customFormat="1" ht="108.6">
      <c r="A390" s="158"/>
      <c r="B390" s="165" t="s">
        <v>568</v>
      </c>
      <c r="C390" s="175" t="s">
        <v>569</v>
      </c>
      <c r="D390" s="161" t="s">
        <v>502</v>
      </c>
      <c r="E390" s="161" t="s">
        <v>291</v>
      </c>
      <c r="F390" s="161" t="s">
        <v>304</v>
      </c>
      <c r="G390" s="160" t="s">
        <v>305</v>
      </c>
      <c r="H390" s="161" t="s">
        <v>306</v>
      </c>
      <c r="I390" s="160" t="s">
        <v>295</v>
      </c>
      <c r="J390" s="191" t="s">
        <v>514</v>
      </c>
      <c r="K390" s="167"/>
    </row>
    <row r="391" spans="1:11" s="152" customFormat="1" ht="46.5">
      <c r="A391" s="158"/>
      <c r="B391" s="165"/>
      <c r="C391" s="175"/>
      <c r="D391" s="161"/>
      <c r="E391" s="161" t="s">
        <v>434</v>
      </c>
      <c r="F391" s="161" t="s">
        <v>304</v>
      </c>
      <c r="G391" s="160" t="s">
        <v>305</v>
      </c>
      <c r="H391" s="161" t="s">
        <v>306</v>
      </c>
      <c r="I391" s="160"/>
      <c r="J391" s="167"/>
      <c r="K391" s="167"/>
    </row>
    <row r="392" spans="1:11" s="152" customFormat="1" ht="46.5">
      <c r="A392" s="158"/>
      <c r="B392" s="165"/>
      <c r="C392" s="175"/>
      <c r="D392" s="161"/>
      <c r="E392" s="161" t="s">
        <v>473</v>
      </c>
      <c r="F392" s="161" t="s">
        <v>476</v>
      </c>
      <c r="G392" s="160" t="s">
        <v>477</v>
      </c>
      <c r="H392" s="161" t="e">
        <v>#N/A</v>
      </c>
      <c r="I392" s="160"/>
      <c r="J392" s="167"/>
      <c r="K392" s="167"/>
    </row>
    <row r="393" spans="1:11" s="152" customFormat="1" ht="46.5">
      <c r="A393" s="158"/>
      <c r="B393" s="165"/>
      <c r="C393" s="175"/>
      <c r="D393" s="161"/>
      <c r="E393" s="161" t="s">
        <v>473</v>
      </c>
      <c r="F393" s="161" t="s">
        <v>478</v>
      </c>
      <c r="G393" s="160" t="s">
        <v>479</v>
      </c>
      <c r="H393" s="161" t="e">
        <v>#N/A</v>
      </c>
      <c r="I393" s="160"/>
      <c r="J393" s="167"/>
      <c r="K393" s="167"/>
    </row>
    <row r="394" spans="1:11" s="152" customFormat="1" ht="46.5">
      <c r="A394" s="158"/>
      <c r="B394" s="165"/>
      <c r="C394" s="175"/>
      <c r="D394" s="161"/>
      <c r="E394" s="161" t="s">
        <v>504</v>
      </c>
      <c r="F394" s="161" t="s">
        <v>505</v>
      </c>
      <c r="G394" s="160" t="s">
        <v>252</v>
      </c>
      <c r="H394" s="161" t="e">
        <v>#N/A</v>
      </c>
      <c r="I394" s="160"/>
      <c r="J394" s="167"/>
      <c r="K394" s="167"/>
    </row>
    <row r="395" spans="1:11" s="152" customFormat="1" ht="46.5">
      <c r="A395" s="158"/>
      <c r="B395" s="165"/>
      <c r="C395" s="175"/>
      <c r="D395" s="161"/>
      <c r="E395" s="161" t="s">
        <v>492</v>
      </c>
      <c r="F395" s="161" t="s">
        <v>493</v>
      </c>
      <c r="G395" s="160" t="s">
        <v>252</v>
      </c>
      <c r="H395" s="161" t="e">
        <v>#N/A</v>
      </c>
      <c r="I395" s="160"/>
      <c r="J395" s="167"/>
      <c r="K395" s="167"/>
    </row>
    <row r="396" spans="1:11" s="152" customFormat="1" ht="15.6">
      <c r="A396" s="158"/>
      <c r="B396" s="165"/>
      <c r="C396" s="175"/>
      <c r="D396" s="161"/>
      <c r="E396" s="161" t="s">
        <v>190</v>
      </c>
      <c r="F396" s="161" t="s">
        <v>202</v>
      </c>
      <c r="G396" s="160" t="s">
        <v>203</v>
      </c>
      <c r="H396" s="161" t="e">
        <v>#N/A</v>
      </c>
      <c r="I396" s="160"/>
      <c r="J396" s="167"/>
      <c r="K396" s="167"/>
    </row>
    <row r="397" spans="1:11" s="152" customFormat="1" ht="15.6">
      <c r="A397" s="158"/>
      <c r="B397" s="269" t="s">
        <v>570</v>
      </c>
      <c r="C397" s="269"/>
      <c r="D397" s="269"/>
      <c r="E397" s="269"/>
      <c r="F397" s="269"/>
      <c r="G397" s="269"/>
      <c r="H397" s="269"/>
      <c r="I397" s="269"/>
      <c r="J397" s="269"/>
      <c r="K397" s="269"/>
    </row>
    <row r="398" spans="1:11" s="152" customFormat="1" ht="15.6">
      <c r="A398" s="158"/>
      <c r="B398" s="159" t="s">
        <v>310</v>
      </c>
      <c r="C398" s="159" t="s">
        <v>190</v>
      </c>
      <c r="D398" s="159" t="s">
        <v>311</v>
      </c>
      <c r="E398" s="159" t="s">
        <v>190</v>
      </c>
      <c r="F398" s="159" t="s">
        <v>311</v>
      </c>
      <c r="G398" s="160" t="s">
        <v>312</v>
      </c>
      <c r="H398" s="161" t="e">
        <v>#N/A</v>
      </c>
      <c r="I398" s="162"/>
      <c r="J398" s="163"/>
      <c r="K398" s="164"/>
    </row>
    <row r="399" spans="1:11" s="152" customFormat="1" ht="201.6">
      <c r="A399" s="158"/>
      <c r="B399" s="159" t="s">
        <v>313</v>
      </c>
      <c r="C399" s="159" t="s">
        <v>190</v>
      </c>
      <c r="D399" s="159" t="s">
        <v>314</v>
      </c>
      <c r="E399" s="159" t="s">
        <v>190</v>
      </c>
      <c r="F399" s="159" t="s">
        <v>314</v>
      </c>
      <c r="G399" s="160" t="s">
        <v>312</v>
      </c>
      <c r="H399" s="161" t="e">
        <v>#N/A</v>
      </c>
      <c r="I399" s="162" t="s">
        <v>315</v>
      </c>
      <c r="J399" s="163" t="s">
        <v>549</v>
      </c>
      <c r="K399" s="164"/>
    </row>
    <row r="400" spans="1:11" s="152" customFormat="1" ht="108.6">
      <c r="A400" s="158"/>
      <c r="B400" s="165" t="s">
        <v>571</v>
      </c>
      <c r="C400" s="175" t="s">
        <v>569</v>
      </c>
      <c r="D400" s="161" t="s">
        <v>523</v>
      </c>
      <c r="E400" s="161" t="s">
        <v>291</v>
      </c>
      <c r="F400" s="161" t="s">
        <v>524</v>
      </c>
      <c r="G400" s="160" t="s">
        <v>525</v>
      </c>
      <c r="H400" s="161" t="s">
        <v>526</v>
      </c>
      <c r="I400" s="176" t="s">
        <v>527</v>
      </c>
      <c r="J400" s="160" t="s">
        <v>528</v>
      </c>
      <c r="K400" s="167"/>
    </row>
    <row r="401" spans="1:11" s="152" customFormat="1" ht="46.5">
      <c r="A401" s="158"/>
      <c r="B401" s="165"/>
      <c r="C401" s="175"/>
      <c r="D401" s="161"/>
      <c r="E401" s="161" t="s">
        <v>434</v>
      </c>
      <c r="F401" s="161" t="s">
        <v>524</v>
      </c>
      <c r="G401" s="160" t="s">
        <v>525</v>
      </c>
      <c r="H401" s="161" t="s">
        <v>526</v>
      </c>
      <c r="I401" s="176"/>
      <c r="J401" s="160"/>
      <c r="K401" s="167"/>
    </row>
    <row r="402" spans="1:11" s="152" customFormat="1" ht="46.5">
      <c r="A402" s="158"/>
      <c r="B402" s="165"/>
      <c r="C402" s="175"/>
      <c r="D402" s="161"/>
      <c r="E402" s="161" t="s">
        <v>473</v>
      </c>
      <c r="F402" s="161" t="s">
        <v>476</v>
      </c>
      <c r="G402" s="160" t="s">
        <v>477</v>
      </c>
      <c r="H402" s="161" t="e">
        <v>#N/A</v>
      </c>
      <c r="I402" s="176"/>
      <c r="J402" s="160"/>
      <c r="K402" s="167"/>
    </row>
    <row r="403" spans="1:11" s="152" customFormat="1" ht="46.5">
      <c r="A403" s="158"/>
      <c r="B403" s="165"/>
      <c r="C403" s="175"/>
      <c r="D403" s="161"/>
      <c r="E403" s="161" t="s">
        <v>473</v>
      </c>
      <c r="F403" s="161" t="s">
        <v>478</v>
      </c>
      <c r="G403" s="160" t="s">
        <v>479</v>
      </c>
      <c r="H403" s="161" t="e">
        <v>#N/A</v>
      </c>
      <c r="I403" s="176"/>
      <c r="J403" s="160"/>
      <c r="K403" s="167"/>
    </row>
    <row r="404" spans="1:11" s="152" customFormat="1" ht="46.5">
      <c r="A404" s="158"/>
      <c r="B404" s="165"/>
      <c r="C404" s="175"/>
      <c r="D404" s="161"/>
      <c r="E404" s="161" t="s">
        <v>504</v>
      </c>
      <c r="F404" s="161" t="s">
        <v>505</v>
      </c>
      <c r="G404" s="160" t="s">
        <v>252</v>
      </c>
      <c r="H404" s="161" t="e">
        <v>#N/A</v>
      </c>
      <c r="I404" s="176"/>
      <c r="J404" s="160"/>
      <c r="K404" s="167"/>
    </row>
    <row r="405" spans="1:11" s="152" customFormat="1" ht="46.5">
      <c r="A405" s="158"/>
      <c r="B405" s="165"/>
      <c r="C405" s="175"/>
      <c r="D405" s="161"/>
      <c r="E405" s="161" t="s">
        <v>492</v>
      </c>
      <c r="F405" s="161" t="s">
        <v>493</v>
      </c>
      <c r="G405" s="160" t="s">
        <v>252</v>
      </c>
      <c r="H405" s="161" t="e">
        <v>#N/A</v>
      </c>
      <c r="I405" s="176"/>
      <c r="J405" s="160"/>
      <c r="K405" s="167"/>
    </row>
    <row r="406" spans="1:11" s="152" customFormat="1" ht="15.6">
      <c r="A406" s="158"/>
      <c r="B406" s="165"/>
      <c r="C406" s="175"/>
      <c r="D406" s="161"/>
      <c r="E406" s="161" t="s">
        <v>190</v>
      </c>
      <c r="F406" s="161" t="s">
        <v>202</v>
      </c>
      <c r="G406" s="160" t="s">
        <v>203</v>
      </c>
      <c r="H406" s="161" t="e">
        <v>#N/A</v>
      </c>
      <c r="I406" s="176"/>
      <c r="J406" s="160"/>
      <c r="K406" s="167"/>
    </row>
    <row r="407" spans="1:11" s="152" customFormat="1" ht="15.6">
      <c r="A407" s="158"/>
      <c r="B407" s="269" t="s">
        <v>572</v>
      </c>
      <c r="C407" s="269"/>
      <c r="D407" s="269"/>
      <c r="E407" s="269"/>
      <c r="F407" s="269"/>
      <c r="G407" s="269"/>
      <c r="H407" s="269"/>
      <c r="I407" s="269"/>
      <c r="J407" s="269"/>
      <c r="K407" s="269"/>
    </row>
    <row r="408" spans="1:11" s="152" customFormat="1" ht="15.6">
      <c r="A408" s="158"/>
      <c r="B408" s="159" t="s">
        <v>310</v>
      </c>
      <c r="C408" s="159" t="s">
        <v>190</v>
      </c>
      <c r="D408" s="159" t="s">
        <v>311</v>
      </c>
      <c r="E408" s="159" t="s">
        <v>190</v>
      </c>
      <c r="F408" s="159" t="s">
        <v>311</v>
      </c>
      <c r="G408" s="160" t="s">
        <v>312</v>
      </c>
      <c r="H408" s="161" t="e">
        <v>#N/A</v>
      </c>
      <c r="I408" s="162"/>
      <c r="J408" s="163"/>
      <c r="K408" s="164"/>
    </row>
    <row r="409" spans="1:11" s="152" customFormat="1" ht="201.6">
      <c r="A409" s="158"/>
      <c r="B409" s="159" t="s">
        <v>313</v>
      </c>
      <c r="C409" s="159" t="s">
        <v>190</v>
      </c>
      <c r="D409" s="159" t="s">
        <v>314</v>
      </c>
      <c r="E409" s="159" t="s">
        <v>190</v>
      </c>
      <c r="F409" s="159" t="s">
        <v>314</v>
      </c>
      <c r="G409" s="160" t="s">
        <v>312</v>
      </c>
      <c r="H409" s="161" t="e">
        <v>#N/A</v>
      </c>
      <c r="I409" s="162" t="s">
        <v>315</v>
      </c>
      <c r="J409" s="163" t="s">
        <v>549</v>
      </c>
      <c r="K409" s="164"/>
    </row>
    <row r="410" spans="1:11" s="152" customFormat="1" ht="108.6">
      <c r="A410" s="158"/>
      <c r="B410" s="159" t="s">
        <v>573</v>
      </c>
      <c r="C410" s="175" t="s">
        <v>574</v>
      </c>
      <c r="D410" s="161" t="s">
        <v>537</v>
      </c>
      <c r="E410" s="161" t="s">
        <v>291</v>
      </c>
      <c r="F410" s="161" t="s">
        <v>248</v>
      </c>
      <c r="G410" s="160" t="s">
        <v>286</v>
      </c>
      <c r="H410" s="161" t="e">
        <v>#N/A</v>
      </c>
      <c r="I410" s="160" t="s">
        <v>249</v>
      </c>
      <c r="J410" s="160" t="s">
        <v>538</v>
      </c>
      <c r="K410" s="160" t="s">
        <v>539</v>
      </c>
    </row>
    <row r="411" spans="1:11" s="152" customFormat="1" ht="30.95">
      <c r="A411" s="158"/>
      <c r="B411" s="159"/>
      <c r="C411" s="175"/>
      <c r="D411" s="161"/>
      <c r="E411" s="161" t="s">
        <v>434</v>
      </c>
      <c r="F411" s="161" t="s">
        <v>248</v>
      </c>
      <c r="G411" s="160" t="s">
        <v>286</v>
      </c>
      <c r="H411" s="161" t="e">
        <v>#N/A</v>
      </c>
      <c r="I411" s="160"/>
      <c r="J411" s="160"/>
      <c r="K411" s="160"/>
    </row>
    <row r="412" spans="1:11" s="152" customFormat="1" ht="77.45">
      <c r="A412" s="158"/>
      <c r="B412" s="159"/>
      <c r="C412" s="175"/>
      <c r="D412" s="161"/>
      <c r="E412" s="161" t="s">
        <v>473</v>
      </c>
      <c r="F412" s="161" t="s">
        <v>248</v>
      </c>
      <c r="G412" s="160" t="s">
        <v>474</v>
      </c>
      <c r="H412" s="161" t="s">
        <v>475</v>
      </c>
      <c r="I412" s="160"/>
      <c r="J412" s="160"/>
      <c r="K412" s="160"/>
    </row>
    <row r="413" spans="1:11" s="152" customFormat="1" ht="46.5">
      <c r="A413" s="158"/>
      <c r="B413" s="159"/>
      <c r="C413" s="175"/>
      <c r="D413" s="161"/>
      <c r="E413" s="161" t="s">
        <v>473</v>
      </c>
      <c r="F413" s="161" t="s">
        <v>476</v>
      </c>
      <c r="G413" s="160" t="s">
        <v>477</v>
      </c>
      <c r="H413" s="161" t="e">
        <v>#N/A</v>
      </c>
      <c r="I413" s="160"/>
      <c r="J413" s="160"/>
      <c r="K413" s="160"/>
    </row>
    <row r="414" spans="1:11" s="152" customFormat="1" ht="46.5">
      <c r="A414" s="158"/>
      <c r="B414" s="159"/>
      <c r="C414" s="175"/>
      <c r="D414" s="161"/>
      <c r="E414" s="161" t="s">
        <v>473</v>
      </c>
      <c r="F414" s="161" t="s">
        <v>478</v>
      </c>
      <c r="G414" s="160" t="s">
        <v>479</v>
      </c>
      <c r="H414" s="161" t="e">
        <v>#N/A</v>
      </c>
      <c r="I414" s="160"/>
      <c r="J414" s="160"/>
      <c r="K414" s="160"/>
    </row>
    <row r="415" spans="1:11" s="152" customFormat="1" ht="46.5">
      <c r="A415" s="158"/>
      <c r="B415" s="159"/>
      <c r="C415" s="175"/>
      <c r="D415" s="161"/>
      <c r="E415" s="161" t="s">
        <v>504</v>
      </c>
      <c r="F415" s="161" t="s">
        <v>505</v>
      </c>
      <c r="G415" s="160" t="s">
        <v>252</v>
      </c>
      <c r="H415" s="161" t="e">
        <v>#N/A</v>
      </c>
      <c r="I415" s="160"/>
      <c r="J415" s="160"/>
      <c r="K415" s="160"/>
    </row>
    <row r="416" spans="1:11" s="152" customFormat="1" ht="46.5">
      <c r="A416" s="158"/>
      <c r="B416" s="159"/>
      <c r="C416" s="175"/>
      <c r="D416" s="161"/>
      <c r="E416" s="161" t="s">
        <v>492</v>
      </c>
      <c r="F416" s="161" t="s">
        <v>493</v>
      </c>
      <c r="G416" s="160" t="s">
        <v>252</v>
      </c>
      <c r="H416" s="161" t="e">
        <v>#N/A</v>
      </c>
      <c r="I416" s="160"/>
      <c r="J416" s="160"/>
      <c r="K416" s="160"/>
    </row>
    <row r="417" spans="1:11" s="152" customFormat="1" ht="15.6">
      <c r="A417" s="158"/>
      <c r="B417" s="159"/>
      <c r="C417" s="175"/>
      <c r="D417" s="161"/>
      <c r="E417" s="161" t="s">
        <v>190</v>
      </c>
      <c r="F417" s="161" t="s">
        <v>202</v>
      </c>
      <c r="G417" s="160" t="s">
        <v>203</v>
      </c>
      <c r="H417" s="161" t="e">
        <v>#N/A</v>
      </c>
      <c r="I417" s="160"/>
      <c r="J417" s="160"/>
      <c r="K417" s="160"/>
    </row>
    <row r="418" spans="1:11" s="152" customFormat="1" ht="15.6">
      <c r="A418" s="158"/>
      <c r="B418" s="269" t="s">
        <v>575</v>
      </c>
      <c r="C418" s="269"/>
      <c r="D418" s="269"/>
      <c r="E418" s="269"/>
      <c r="F418" s="269"/>
      <c r="G418" s="269"/>
      <c r="H418" s="269"/>
      <c r="I418" s="269"/>
      <c r="J418" s="269"/>
      <c r="K418" s="269"/>
    </row>
    <row r="419" spans="1:11" s="152" customFormat="1" ht="62.1">
      <c r="A419" s="158"/>
      <c r="B419" s="159" t="s">
        <v>576</v>
      </c>
      <c r="C419" s="179" t="s">
        <v>577</v>
      </c>
      <c r="D419" s="179" t="s">
        <v>578</v>
      </c>
      <c r="E419" s="179" t="s">
        <v>577</v>
      </c>
      <c r="F419" s="179" t="s">
        <v>578</v>
      </c>
      <c r="G419" s="160" t="s">
        <v>579</v>
      </c>
      <c r="H419" s="161" t="e">
        <v>#N/A</v>
      </c>
      <c r="I419" s="160"/>
      <c r="J419" s="160" t="s">
        <v>580</v>
      </c>
      <c r="K419" s="160"/>
    </row>
    <row r="420" spans="1:11" s="152" customFormat="1" ht="93">
      <c r="A420" s="158"/>
      <c r="B420" s="159" t="s">
        <v>429</v>
      </c>
      <c r="C420" s="175" t="s">
        <v>489</v>
      </c>
      <c r="D420" s="161" t="s">
        <v>490</v>
      </c>
      <c r="E420" s="161" t="s">
        <v>431</v>
      </c>
      <c r="F420" s="161" t="s">
        <v>304</v>
      </c>
      <c r="G420" s="160" t="s">
        <v>305</v>
      </c>
      <c r="H420" s="161" t="s">
        <v>306</v>
      </c>
      <c r="I420" s="160" t="s">
        <v>295</v>
      </c>
      <c r="J420" s="191" t="s">
        <v>491</v>
      </c>
      <c r="K420" s="167"/>
    </row>
    <row r="421" spans="1:11" s="152" customFormat="1" ht="46.5">
      <c r="A421" s="158"/>
      <c r="B421" s="159"/>
      <c r="C421" s="175"/>
      <c r="D421" s="161"/>
      <c r="E421" s="161" t="s">
        <v>473</v>
      </c>
      <c r="F421" s="161" t="s">
        <v>476</v>
      </c>
      <c r="G421" s="160" t="s">
        <v>477</v>
      </c>
      <c r="H421" s="161" t="e">
        <v>#N/A</v>
      </c>
      <c r="I421" s="160"/>
      <c r="J421" s="167"/>
      <c r="K421" s="167"/>
    </row>
    <row r="422" spans="1:11" s="152" customFormat="1" ht="46.5">
      <c r="A422" s="158"/>
      <c r="B422" s="159"/>
      <c r="C422" s="175"/>
      <c r="D422" s="161"/>
      <c r="E422" s="161" t="s">
        <v>473</v>
      </c>
      <c r="F422" s="161" t="s">
        <v>478</v>
      </c>
      <c r="G422" s="160" t="s">
        <v>479</v>
      </c>
      <c r="H422" s="161" t="e">
        <v>#N/A</v>
      </c>
      <c r="I422" s="160"/>
      <c r="J422" s="167"/>
      <c r="K422" s="167"/>
    </row>
    <row r="423" spans="1:11" s="152" customFormat="1" ht="46.5">
      <c r="A423" s="158"/>
      <c r="B423" s="159"/>
      <c r="C423" s="175"/>
      <c r="D423" s="161"/>
      <c r="E423" s="161" t="s">
        <v>492</v>
      </c>
      <c r="F423" s="161" t="s">
        <v>493</v>
      </c>
      <c r="G423" s="160" t="s">
        <v>252</v>
      </c>
      <c r="H423" s="161" t="e">
        <v>#N/A</v>
      </c>
      <c r="I423" s="160"/>
      <c r="J423" s="167"/>
      <c r="K423" s="167"/>
    </row>
    <row r="424" spans="1:11" s="152" customFormat="1" ht="15.6">
      <c r="A424" s="158"/>
      <c r="B424" s="159"/>
      <c r="C424" s="175"/>
      <c r="D424" s="161"/>
      <c r="E424" s="177" t="s">
        <v>190</v>
      </c>
      <c r="F424" s="161" t="s">
        <v>202</v>
      </c>
      <c r="G424" s="160" t="s">
        <v>203</v>
      </c>
      <c r="H424" s="161" t="e">
        <v>#N/A</v>
      </c>
      <c r="I424" s="160"/>
      <c r="J424" s="167"/>
      <c r="K424" s="167"/>
    </row>
    <row r="425" spans="1:11" s="152" customFormat="1" ht="93">
      <c r="A425" s="158"/>
      <c r="B425" s="159" t="s">
        <v>581</v>
      </c>
      <c r="C425" s="175" t="s">
        <v>489</v>
      </c>
      <c r="D425" s="161" t="s">
        <v>582</v>
      </c>
      <c r="E425" s="161" t="s">
        <v>431</v>
      </c>
      <c r="F425" s="161" t="s">
        <v>248</v>
      </c>
      <c r="G425" s="160" t="s">
        <v>286</v>
      </c>
      <c r="H425" s="161" t="e">
        <v>#N/A</v>
      </c>
      <c r="I425" s="160" t="s">
        <v>249</v>
      </c>
      <c r="J425" s="167" t="s">
        <v>583</v>
      </c>
      <c r="K425" s="167"/>
    </row>
    <row r="426" spans="1:11" s="152" customFormat="1" ht="77.45">
      <c r="A426" s="158"/>
      <c r="B426" s="159"/>
      <c r="C426" s="175"/>
      <c r="D426" s="161"/>
      <c r="E426" s="161" t="s">
        <v>473</v>
      </c>
      <c r="F426" s="161" t="s">
        <v>248</v>
      </c>
      <c r="G426" s="160" t="s">
        <v>474</v>
      </c>
      <c r="H426" s="161" t="s">
        <v>475</v>
      </c>
      <c r="I426" s="160"/>
      <c r="J426" s="167"/>
      <c r="K426" s="167"/>
    </row>
    <row r="427" spans="1:11" s="152" customFormat="1" ht="46.5">
      <c r="A427" s="158"/>
      <c r="B427" s="159"/>
      <c r="C427" s="175"/>
      <c r="D427" s="161"/>
      <c r="E427" s="161" t="s">
        <v>473</v>
      </c>
      <c r="F427" s="161" t="s">
        <v>476</v>
      </c>
      <c r="G427" s="160" t="s">
        <v>477</v>
      </c>
      <c r="H427" s="161" t="e">
        <v>#N/A</v>
      </c>
      <c r="I427" s="160"/>
      <c r="J427" s="167"/>
      <c r="K427" s="167"/>
    </row>
    <row r="428" spans="1:11" s="152" customFormat="1" ht="46.5">
      <c r="A428" s="158"/>
      <c r="B428" s="159"/>
      <c r="C428" s="175"/>
      <c r="D428" s="161"/>
      <c r="E428" s="161" t="s">
        <v>473</v>
      </c>
      <c r="F428" s="161" t="s">
        <v>478</v>
      </c>
      <c r="G428" s="160" t="s">
        <v>479</v>
      </c>
      <c r="H428" s="161" t="e">
        <v>#N/A</v>
      </c>
      <c r="I428" s="160"/>
      <c r="J428" s="167"/>
      <c r="K428" s="167"/>
    </row>
    <row r="429" spans="1:11" s="152" customFormat="1" ht="46.5">
      <c r="A429" s="158"/>
      <c r="B429" s="159"/>
      <c r="C429" s="175"/>
      <c r="D429" s="161"/>
      <c r="E429" s="161" t="s">
        <v>492</v>
      </c>
      <c r="F429" s="161" t="s">
        <v>493</v>
      </c>
      <c r="G429" s="160" t="s">
        <v>252</v>
      </c>
      <c r="H429" s="161" t="e">
        <v>#N/A</v>
      </c>
      <c r="I429" s="160"/>
      <c r="J429" s="167"/>
      <c r="K429" s="167"/>
    </row>
    <row r="430" spans="1:11" s="152" customFormat="1" ht="96" customHeight="1">
      <c r="A430" s="158"/>
      <c r="B430" s="159"/>
      <c r="C430" s="175"/>
      <c r="D430" s="161"/>
      <c r="E430" s="177" t="s">
        <v>190</v>
      </c>
      <c r="F430" s="161" t="s">
        <v>202</v>
      </c>
      <c r="G430" s="160" t="s">
        <v>203</v>
      </c>
      <c r="H430" s="161" t="e">
        <v>#N/A</v>
      </c>
      <c r="I430" s="160"/>
      <c r="J430" s="167"/>
      <c r="K430" s="167"/>
    </row>
    <row r="431" spans="1:11" s="152" customFormat="1" ht="96" customHeight="1">
      <c r="A431" s="158"/>
      <c r="B431" s="269" t="s">
        <v>584</v>
      </c>
      <c r="C431" s="269"/>
      <c r="D431" s="269"/>
      <c r="E431" s="269"/>
      <c r="F431" s="269"/>
      <c r="G431" s="269"/>
      <c r="H431" s="269"/>
      <c r="I431" s="269"/>
      <c r="J431" s="269"/>
      <c r="K431" s="269"/>
    </row>
    <row r="432" spans="1:11" s="152" customFormat="1" ht="96" customHeight="1">
      <c r="A432" s="158"/>
      <c r="B432" s="159" t="s">
        <v>436</v>
      </c>
      <c r="C432" s="175" t="s">
        <v>489</v>
      </c>
      <c r="D432" s="161" t="s">
        <v>490</v>
      </c>
      <c r="E432" s="161" t="s">
        <v>431</v>
      </c>
      <c r="F432" s="161" t="s">
        <v>304</v>
      </c>
      <c r="G432" s="160" t="s">
        <v>305</v>
      </c>
      <c r="H432" s="161" t="s">
        <v>306</v>
      </c>
      <c r="I432" s="160" t="s">
        <v>295</v>
      </c>
      <c r="J432" s="160" t="s">
        <v>438</v>
      </c>
      <c r="K432" s="177"/>
    </row>
    <row r="433" spans="1:11" s="152" customFormat="1" ht="96" customHeight="1">
      <c r="A433" s="158"/>
      <c r="B433" s="159"/>
      <c r="C433" s="175"/>
      <c r="D433" s="161"/>
      <c r="E433" s="161" t="s">
        <v>473</v>
      </c>
      <c r="F433" s="161" t="s">
        <v>476</v>
      </c>
      <c r="G433" s="160" t="s">
        <v>477</v>
      </c>
      <c r="H433" s="161" t="e">
        <v>#N/A</v>
      </c>
      <c r="I433" s="160"/>
      <c r="J433" s="160"/>
      <c r="K433" s="177"/>
    </row>
    <row r="434" spans="1:11" s="152" customFormat="1" ht="96" customHeight="1">
      <c r="A434" s="158"/>
      <c r="B434" s="159"/>
      <c r="C434" s="175"/>
      <c r="D434" s="161"/>
      <c r="E434" s="161" t="s">
        <v>473</v>
      </c>
      <c r="F434" s="161" t="s">
        <v>478</v>
      </c>
      <c r="G434" s="160" t="s">
        <v>479</v>
      </c>
      <c r="H434" s="161" t="e">
        <v>#N/A</v>
      </c>
      <c r="I434" s="160"/>
      <c r="J434" s="160"/>
      <c r="K434" s="177"/>
    </row>
    <row r="435" spans="1:11" s="152" customFormat="1" ht="46.5">
      <c r="A435" s="158"/>
      <c r="B435" s="159"/>
      <c r="C435" s="175"/>
      <c r="D435" s="161"/>
      <c r="E435" s="161" t="s">
        <v>492</v>
      </c>
      <c r="F435" s="161" t="s">
        <v>493</v>
      </c>
      <c r="G435" s="160" t="s">
        <v>252</v>
      </c>
      <c r="H435" s="161" t="e">
        <v>#N/A</v>
      </c>
      <c r="I435" s="160"/>
      <c r="J435" s="160"/>
      <c r="K435" s="177"/>
    </row>
    <row r="436" spans="1:11" s="152" customFormat="1" ht="15.6">
      <c r="A436" s="158"/>
      <c r="B436" s="159"/>
      <c r="C436" s="175"/>
      <c r="D436" s="161"/>
      <c r="E436" s="177" t="s">
        <v>190</v>
      </c>
      <c r="F436" s="161" t="s">
        <v>202</v>
      </c>
      <c r="G436" s="160" t="s">
        <v>203</v>
      </c>
      <c r="H436" s="161" t="e">
        <v>#N/A</v>
      </c>
      <c r="I436" s="160"/>
      <c r="J436" s="160"/>
      <c r="K436" s="177"/>
    </row>
    <row r="437" spans="1:11" s="152" customFormat="1" ht="15.6">
      <c r="A437" s="158"/>
      <c r="B437" s="159" t="s">
        <v>310</v>
      </c>
      <c r="C437" s="159" t="s">
        <v>190</v>
      </c>
      <c r="D437" s="159" t="s">
        <v>311</v>
      </c>
      <c r="E437" s="159" t="s">
        <v>190</v>
      </c>
      <c r="F437" s="159" t="s">
        <v>311</v>
      </c>
      <c r="G437" s="160" t="s">
        <v>312</v>
      </c>
      <c r="H437" s="161" t="e">
        <v>#N/A</v>
      </c>
      <c r="I437" s="162"/>
      <c r="J437" s="163"/>
      <c r="K437" s="164"/>
    </row>
    <row r="438" spans="1:11" s="152" customFormat="1" ht="201.6">
      <c r="A438" s="158"/>
      <c r="B438" s="159" t="s">
        <v>313</v>
      </c>
      <c r="C438" s="159" t="s">
        <v>190</v>
      </c>
      <c r="D438" s="159" t="s">
        <v>314</v>
      </c>
      <c r="E438" s="159" t="s">
        <v>190</v>
      </c>
      <c r="F438" s="159" t="s">
        <v>314</v>
      </c>
      <c r="G438" s="160" t="s">
        <v>312</v>
      </c>
      <c r="H438" s="161" t="e">
        <v>#N/A</v>
      </c>
      <c r="I438" s="162" t="s">
        <v>315</v>
      </c>
      <c r="J438" s="163" t="s">
        <v>549</v>
      </c>
      <c r="K438" s="164"/>
    </row>
    <row r="439" spans="1:11" s="152" customFormat="1" ht="93">
      <c r="A439" s="158"/>
      <c r="B439" s="159" t="s">
        <v>546</v>
      </c>
      <c r="C439" s="175" t="s">
        <v>489</v>
      </c>
      <c r="D439" s="161" t="s">
        <v>490</v>
      </c>
      <c r="E439" s="161" t="s">
        <v>431</v>
      </c>
      <c r="F439" s="161" t="s">
        <v>304</v>
      </c>
      <c r="G439" s="160" t="s">
        <v>305</v>
      </c>
      <c r="H439" s="161" t="s">
        <v>306</v>
      </c>
      <c r="I439" s="160" t="s">
        <v>295</v>
      </c>
      <c r="J439" s="191" t="s">
        <v>491</v>
      </c>
      <c r="K439" s="164"/>
    </row>
    <row r="440" spans="1:11" s="152" customFormat="1" ht="46.5">
      <c r="A440" s="158"/>
      <c r="B440" s="159"/>
      <c r="C440" s="175"/>
      <c r="D440" s="161"/>
      <c r="E440" s="161" t="s">
        <v>473</v>
      </c>
      <c r="F440" s="161" t="s">
        <v>476</v>
      </c>
      <c r="G440" s="160" t="s">
        <v>477</v>
      </c>
      <c r="H440" s="161" t="e">
        <v>#N/A</v>
      </c>
      <c r="I440" s="160"/>
      <c r="J440" s="167"/>
      <c r="K440" s="164"/>
    </row>
    <row r="441" spans="1:11" s="152" customFormat="1" ht="46.5">
      <c r="A441" s="158"/>
      <c r="B441" s="159"/>
      <c r="C441" s="175"/>
      <c r="D441" s="161"/>
      <c r="E441" s="161" t="s">
        <v>473</v>
      </c>
      <c r="F441" s="161" t="s">
        <v>478</v>
      </c>
      <c r="G441" s="160" t="s">
        <v>479</v>
      </c>
      <c r="H441" s="161" t="e">
        <v>#N/A</v>
      </c>
      <c r="I441" s="160"/>
      <c r="J441" s="167"/>
      <c r="K441" s="164"/>
    </row>
    <row r="442" spans="1:11" s="152" customFormat="1" ht="46.5">
      <c r="A442" s="158"/>
      <c r="B442" s="159"/>
      <c r="C442" s="175"/>
      <c r="D442" s="161"/>
      <c r="E442" s="161" t="s">
        <v>492</v>
      </c>
      <c r="F442" s="161" t="s">
        <v>493</v>
      </c>
      <c r="G442" s="160" t="s">
        <v>252</v>
      </c>
      <c r="H442" s="161" t="e">
        <v>#N/A</v>
      </c>
      <c r="I442" s="160"/>
      <c r="J442" s="167"/>
      <c r="K442" s="164"/>
    </row>
    <row r="443" spans="1:11" s="152" customFormat="1" ht="15.6">
      <c r="A443" s="158"/>
      <c r="B443" s="159"/>
      <c r="C443" s="175"/>
      <c r="D443" s="161"/>
      <c r="E443" s="177" t="s">
        <v>190</v>
      </c>
      <c r="F443" s="161" t="s">
        <v>202</v>
      </c>
      <c r="G443" s="160" t="s">
        <v>203</v>
      </c>
      <c r="H443" s="161" t="e">
        <v>#N/A</v>
      </c>
      <c r="I443" s="160"/>
      <c r="J443" s="167"/>
      <c r="K443" s="164"/>
    </row>
    <row r="444" spans="1:11" s="152" customFormat="1" ht="15.6">
      <c r="A444" s="158"/>
      <c r="B444" s="269" t="s">
        <v>585</v>
      </c>
      <c r="C444" s="269"/>
      <c r="D444" s="269"/>
      <c r="E444" s="269"/>
      <c r="F444" s="269"/>
      <c r="G444" s="269"/>
      <c r="H444" s="269"/>
      <c r="I444" s="269"/>
      <c r="J444" s="269"/>
      <c r="K444" s="269"/>
    </row>
    <row r="445" spans="1:11" s="152" customFormat="1" ht="46.5">
      <c r="A445" s="158"/>
      <c r="B445" s="182" t="s">
        <v>223</v>
      </c>
      <c r="C445" s="179" t="s">
        <v>224</v>
      </c>
      <c r="D445" s="171" t="s">
        <v>225</v>
      </c>
      <c r="E445" s="171" t="s">
        <v>224</v>
      </c>
      <c r="F445" s="171" t="s">
        <v>225</v>
      </c>
      <c r="G445" s="160" t="s">
        <v>226</v>
      </c>
      <c r="H445" s="161" t="e">
        <v>#N/A</v>
      </c>
      <c r="I445" s="182"/>
      <c r="J445" s="176"/>
      <c r="K445" s="164"/>
    </row>
    <row r="446" spans="1:11" s="152" customFormat="1" ht="15.6">
      <c r="A446" s="158"/>
      <c r="B446" s="182" t="s">
        <v>333</v>
      </c>
      <c r="C446" s="179" t="s">
        <v>224</v>
      </c>
      <c r="D446" s="179" t="s">
        <v>334</v>
      </c>
      <c r="E446" s="179" t="s">
        <v>224</v>
      </c>
      <c r="F446" s="179" t="s">
        <v>334</v>
      </c>
      <c r="G446" s="160" t="s">
        <v>312</v>
      </c>
      <c r="H446" s="161" t="e">
        <v>#N/A</v>
      </c>
      <c r="I446" s="182"/>
      <c r="J446" s="176"/>
      <c r="K446" s="164"/>
    </row>
    <row r="447" spans="1:11" s="152" customFormat="1" ht="93">
      <c r="A447" s="158"/>
      <c r="B447" s="182" t="s">
        <v>429</v>
      </c>
      <c r="C447" s="175" t="s">
        <v>489</v>
      </c>
      <c r="D447" s="161" t="s">
        <v>490</v>
      </c>
      <c r="E447" s="161" t="s">
        <v>431</v>
      </c>
      <c r="F447" s="161" t="s">
        <v>304</v>
      </c>
      <c r="G447" s="160" t="s">
        <v>305</v>
      </c>
      <c r="H447" s="161" t="s">
        <v>306</v>
      </c>
      <c r="I447" s="160" t="s">
        <v>295</v>
      </c>
      <c r="J447" s="191" t="s">
        <v>491</v>
      </c>
      <c r="K447" s="183"/>
    </row>
    <row r="448" spans="1:11" s="152" customFormat="1" ht="46.5">
      <c r="A448" s="158"/>
      <c r="B448" s="182"/>
      <c r="C448" s="175"/>
      <c r="D448" s="161"/>
      <c r="E448" s="161" t="s">
        <v>473</v>
      </c>
      <c r="F448" s="161" t="s">
        <v>476</v>
      </c>
      <c r="G448" s="160" t="s">
        <v>477</v>
      </c>
      <c r="H448" s="161" t="e">
        <v>#N/A</v>
      </c>
      <c r="I448" s="160"/>
      <c r="J448" s="167"/>
      <c r="K448" s="183"/>
    </row>
    <row r="449" spans="1:11" s="152" customFormat="1" ht="46.5">
      <c r="A449" s="158"/>
      <c r="B449" s="182"/>
      <c r="C449" s="175"/>
      <c r="D449" s="161"/>
      <c r="E449" s="161" t="s">
        <v>473</v>
      </c>
      <c r="F449" s="161" t="s">
        <v>478</v>
      </c>
      <c r="G449" s="160" t="s">
        <v>479</v>
      </c>
      <c r="H449" s="161" t="e">
        <v>#N/A</v>
      </c>
      <c r="I449" s="160"/>
      <c r="J449" s="167"/>
      <c r="K449" s="183"/>
    </row>
    <row r="450" spans="1:11" s="152" customFormat="1" ht="46.5">
      <c r="A450" s="158"/>
      <c r="B450" s="182"/>
      <c r="C450" s="175"/>
      <c r="D450" s="161"/>
      <c r="E450" s="161" t="s">
        <v>492</v>
      </c>
      <c r="F450" s="161" t="s">
        <v>493</v>
      </c>
      <c r="G450" s="160" t="s">
        <v>252</v>
      </c>
      <c r="H450" s="161" t="e">
        <v>#N/A</v>
      </c>
      <c r="I450" s="160"/>
      <c r="J450" s="167"/>
      <c r="K450" s="183"/>
    </row>
    <row r="451" spans="1:11" s="152" customFormat="1" ht="15.6">
      <c r="A451" s="158"/>
      <c r="B451" s="182"/>
      <c r="C451" s="175"/>
      <c r="D451" s="161"/>
      <c r="E451" s="177" t="s">
        <v>190</v>
      </c>
      <c r="F451" s="161" t="s">
        <v>202</v>
      </c>
      <c r="G451" s="160" t="s">
        <v>203</v>
      </c>
      <c r="H451" s="161" t="e">
        <v>#N/A</v>
      </c>
      <c r="I451" s="160"/>
      <c r="J451" s="167"/>
      <c r="K451" s="183"/>
    </row>
    <row r="452" spans="1:11" s="152" customFormat="1" ht="15.6">
      <c r="A452" s="158"/>
      <c r="B452" s="269" t="s">
        <v>586</v>
      </c>
      <c r="C452" s="269"/>
      <c r="D452" s="269"/>
      <c r="E452" s="269"/>
      <c r="F452" s="269"/>
      <c r="G452" s="269"/>
      <c r="H452" s="269"/>
      <c r="I452" s="269"/>
      <c r="J452" s="269"/>
      <c r="K452" s="269"/>
    </row>
    <row r="453" spans="1:11" s="152" customFormat="1" ht="46.5">
      <c r="A453" s="158"/>
      <c r="B453" s="182" t="s">
        <v>223</v>
      </c>
      <c r="C453" s="179" t="s">
        <v>224</v>
      </c>
      <c r="D453" s="171" t="s">
        <v>225</v>
      </c>
      <c r="E453" s="171" t="s">
        <v>224</v>
      </c>
      <c r="F453" s="171" t="s">
        <v>225</v>
      </c>
      <c r="G453" s="160" t="s">
        <v>226</v>
      </c>
      <c r="H453" s="161" t="e">
        <v>#N/A</v>
      </c>
      <c r="I453" s="182"/>
      <c r="J453" s="176"/>
      <c r="K453" s="164"/>
    </row>
    <row r="454" spans="1:11" s="152" customFormat="1" ht="15.6">
      <c r="A454" s="158"/>
      <c r="B454" s="182" t="s">
        <v>333</v>
      </c>
      <c r="C454" s="179" t="s">
        <v>224</v>
      </c>
      <c r="D454" s="179" t="s">
        <v>334</v>
      </c>
      <c r="E454" s="179" t="s">
        <v>224</v>
      </c>
      <c r="F454" s="179" t="s">
        <v>334</v>
      </c>
      <c r="G454" s="160" t="s">
        <v>312</v>
      </c>
      <c r="H454" s="161" t="e">
        <v>#N/A</v>
      </c>
      <c r="I454" s="182"/>
      <c r="J454" s="176"/>
      <c r="K454" s="164"/>
    </row>
    <row r="455" spans="1:11" s="152" customFormat="1" ht="30.95">
      <c r="A455" s="158"/>
      <c r="B455" s="182" t="s">
        <v>587</v>
      </c>
      <c r="C455" s="179" t="s">
        <v>577</v>
      </c>
      <c r="D455" s="179" t="s">
        <v>588</v>
      </c>
      <c r="E455" s="179"/>
      <c r="F455" s="179"/>
      <c r="G455" s="160"/>
      <c r="H455" s="161"/>
      <c r="I455" s="160" t="s">
        <v>589</v>
      </c>
      <c r="J455" s="160" t="s">
        <v>590</v>
      </c>
      <c r="K455" s="164"/>
    </row>
    <row r="456" spans="1:11" s="152" customFormat="1" ht="93">
      <c r="A456" s="158"/>
      <c r="B456" s="182" t="s">
        <v>429</v>
      </c>
      <c r="C456" s="175" t="s">
        <v>489</v>
      </c>
      <c r="D456" s="161" t="s">
        <v>490</v>
      </c>
      <c r="E456" s="161" t="s">
        <v>431</v>
      </c>
      <c r="F456" s="161" t="s">
        <v>304</v>
      </c>
      <c r="G456" s="160" t="s">
        <v>305</v>
      </c>
      <c r="H456" s="161" t="s">
        <v>306</v>
      </c>
      <c r="I456" s="160" t="s">
        <v>295</v>
      </c>
      <c r="J456" s="191" t="s">
        <v>491</v>
      </c>
      <c r="K456" s="183"/>
    </row>
    <row r="457" spans="1:11" s="152" customFormat="1" ht="46.5">
      <c r="A457" s="158"/>
      <c r="B457" s="182"/>
      <c r="C457" s="175"/>
      <c r="D457" s="161"/>
      <c r="E457" s="161" t="s">
        <v>473</v>
      </c>
      <c r="F457" s="161" t="s">
        <v>476</v>
      </c>
      <c r="G457" s="160" t="s">
        <v>477</v>
      </c>
      <c r="H457" s="161" t="e">
        <v>#N/A</v>
      </c>
      <c r="I457" s="160"/>
      <c r="J457" s="167"/>
      <c r="K457" s="183"/>
    </row>
    <row r="458" spans="1:11" s="152" customFormat="1" ht="46.5">
      <c r="A458" s="158"/>
      <c r="B458" s="182"/>
      <c r="C458" s="175"/>
      <c r="D458" s="161"/>
      <c r="E458" s="161" t="s">
        <v>473</v>
      </c>
      <c r="F458" s="161" t="s">
        <v>478</v>
      </c>
      <c r="G458" s="160" t="s">
        <v>479</v>
      </c>
      <c r="H458" s="161" t="e">
        <v>#N/A</v>
      </c>
      <c r="I458" s="160"/>
      <c r="J458" s="167"/>
      <c r="K458" s="183"/>
    </row>
    <row r="459" spans="1:11" s="152" customFormat="1" ht="46.5">
      <c r="A459" s="158"/>
      <c r="B459" s="182"/>
      <c r="C459" s="175"/>
      <c r="D459" s="161"/>
      <c r="E459" s="161" t="s">
        <v>492</v>
      </c>
      <c r="F459" s="161" t="s">
        <v>493</v>
      </c>
      <c r="G459" s="160" t="s">
        <v>252</v>
      </c>
      <c r="H459" s="161" t="e">
        <v>#N/A</v>
      </c>
      <c r="I459" s="160"/>
      <c r="J459" s="167"/>
      <c r="K459" s="183"/>
    </row>
    <row r="460" spans="1:11" s="152" customFormat="1" ht="15.6">
      <c r="A460" s="158"/>
      <c r="B460" s="182"/>
      <c r="C460" s="175"/>
      <c r="D460" s="161"/>
      <c r="E460" s="177" t="s">
        <v>190</v>
      </c>
      <c r="F460" s="161" t="s">
        <v>202</v>
      </c>
      <c r="G460" s="160" t="s">
        <v>203</v>
      </c>
      <c r="H460" s="161" t="e">
        <v>#N/A</v>
      </c>
      <c r="I460" s="160"/>
      <c r="J460" s="167"/>
      <c r="K460" s="183"/>
    </row>
    <row r="461" spans="1:11" s="152" customFormat="1" ht="15.6">
      <c r="A461" s="158"/>
      <c r="B461" s="269" t="s">
        <v>591</v>
      </c>
      <c r="C461" s="269"/>
      <c r="D461" s="269"/>
      <c r="E461" s="269"/>
      <c r="F461" s="269"/>
      <c r="G461" s="269"/>
      <c r="H461" s="269"/>
      <c r="I461" s="269"/>
      <c r="J461" s="269"/>
      <c r="K461" s="269"/>
    </row>
    <row r="462" spans="1:11" s="152" customFormat="1" ht="62.1">
      <c r="A462" s="158"/>
      <c r="B462" s="182" t="s">
        <v>592</v>
      </c>
      <c r="C462" s="171" t="s">
        <v>593</v>
      </c>
      <c r="D462" s="179" t="s">
        <v>594</v>
      </c>
      <c r="E462" s="171" t="s">
        <v>593</v>
      </c>
      <c r="F462" s="179" t="s">
        <v>595</v>
      </c>
      <c r="G462" s="160" t="s">
        <v>596</v>
      </c>
      <c r="H462" s="161" t="e">
        <v>#N/A</v>
      </c>
      <c r="I462" s="179"/>
      <c r="J462" s="179" t="s">
        <v>597</v>
      </c>
      <c r="K462" s="167" t="s">
        <v>598</v>
      </c>
    </row>
    <row r="463" spans="1:11" s="152" customFormat="1" ht="30.95">
      <c r="A463" s="158"/>
      <c r="B463" s="182"/>
      <c r="C463" s="171"/>
      <c r="D463" s="179"/>
      <c r="E463" s="171" t="s">
        <v>593</v>
      </c>
      <c r="F463" s="179" t="s">
        <v>599</v>
      </c>
      <c r="G463" s="160" t="s">
        <v>600</v>
      </c>
      <c r="H463" s="161" t="s">
        <v>601</v>
      </c>
      <c r="I463" s="179"/>
      <c r="J463" s="179"/>
      <c r="K463" s="183"/>
    </row>
    <row r="464" spans="1:11" s="152" customFormat="1" ht="93">
      <c r="A464" s="158"/>
      <c r="B464" s="182" t="s">
        <v>602</v>
      </c>
      <c r="C464" s="175" t="s">
        <v>489</v>
      </c>
      <c r="D464" s="161" t="s">
        <v>603</v>
      </c>
      <c r="E464" s="161" t="s">
        <v>431</v>
      </c>
      <c r="F464" s="161" t="s">
        <v>524</v>
      </c>
      <c r="G464" s="160" t="s">
        <v>525</v>
      </c>
      <c r="H464" s="161" t="s">
        <v>526</v>
      </c>
      <c r="I464" s="160" t="s">
        <v>604</v>
      </c>
      <c r="J464" s="167" t="s">
        <v>605</v>
      </c>
      <c r="K464" s="183"/>
    </row>
    <row r="465" spans="1:11" s="152" customFormat="1" ht="46.5">
      <c r="A465" s="158"/>
      <c r="B465" s="182"/>
      <c r="C465" s="175"/>
      <c r="D465" s="161"/>
      <c r="E465" s="161" t="s">
        <v>473</v>
      </c>
      <c r="F465" s="161" t="s">
        <v>476</v>
      </c>
      <c r="G465" s="160" t="s">
        <v>477</v>
      </c>
      <c r="H465" s="161" t="e">
        <v>#N/A</v>
      </c>
      <c r="I465" s="160"/>
      <c r="J465" s="167"/>
      <c r="K465" s="183"/>
    </row>
    <row r="466" spans="1:11" s="152" customFormat="1" ht="46.5">
      <c r="A466" s="158"/>
      <c r="B466" s="182"/>
      <c r="C466" s="175"/>
      <c r="D466" s="161"/>
      <c r="E466" s="161" t="s">
        <v>473</v>
      </c>
      <c r="F466" s="161" t="s">
        <v>478</v>
      </c>
      <c r="G466" s="160" t="s">
        <v>479</v>
      </c>
      <c r="H466" s="161" t="e">
        <v>#N/A</v>
      </c>
      <c r="I466" s="160"/>
      <c r="J466" s="167"/>
      <c r="K466" s="183"/>
    </row>
    <row r="467" spans="1:11" s="152" customFormat="1" ht="46.5">
      <c r="A467" s="158"/>
      <c r="B467" s="182"/>
      <c r="C467" s="175"/>
      <c r="D467" s="161"/>
      <c r="E467" s="161" t="s">
        <v>492</v>
      </c>
      <c r="F467" s="161" t="s">
        <v>493</v>
      </c>
      <c r="G467" s="160" t="s">
        <v>252</v>
      </c>
      <c r="H467" s="161" t="e">
        <v>#N/A</v>
      </c>
      <c r="I467" s="160"/>
      <c r="J467" s="167"/>
      <c r="K467" s="183"/>
    </row>
    <row r="468" spans="1:11" s="152" customFormat="1" ht="15.6">
      <c r="A468" s="158"/>
      <c r="B468" s="182"/>
      <c r="C468" s="175"/>
      <c r="D468" s="161"/>
      <c r="E468" s="177" t="s">
        <v>190</v>
      </c>
      <c r="F468" s="161" t="s">
        <v>202</v>
      </c>
      <c r="G468" s="160" t="s">
        <v>203</v>
      </c>
      <c r="H468" s="161" t="e">
        <v>#N/A</v>
      </c>
      <c r="I468" s="160"/>
      <c r="J468" s="167"/>
      <c r="K468" s="183"/>
    </row>
    <row r="469" spans="1:11" s="152" customFormat="1" ht="93">
      <c r="A469" s="158"/>
      <c r="B469" s="182" t="s">
        <v>606</v>
      </c>
      <c r="C469" s="175" t="s">
        <v>489</v>
      </c>
      <c r="D469" s="161" t="s">
        <v>603</v>
      </c>
      <c r="E469" s="161" t="s">
        <v>431</v>
      </c>
      <c r="F469" s="161" t="s">
        <v>524</v>
      </c>
      <c r="G469" s="160" t="s">
        <v>525</v>
      </c>
      <c r="H469" s="161" t="s">
        <v>526</v>
      </c>
      <c r="I469" s="160" t="s">
        <v>604</v>
      </c>
      <c r="J469" s="167" t="s">
        <v>607</v>
      </c>
      <c r="K469" s="183" t="s">
        <v>608</v>
      </c>
    </row>
    <row r="470" spans="1:11" s="152" customFormat="1" ht="46.5">
      <c r="A470" s="158"/>
      <c r="B470" s="182"/>
      <c r="C470" s="175"/>
      <c r="D470" s="161"/>
      <c r="E470" s="161" t="s">
        <v>473</v>
      </c>
      <c r="F470" s="161" t="s">
        <v>476</v>
      </c>
      <c r="G470" s="160" t="s">
        <v>477</v>
      </c>
      <c r="H470" s="161" t="e">
        <v>#N/A</v>
      </c>
      <c r="I470" s="160"/>
      <c r="J470" s="167"/>
      <c r="K470" s="183"/>
    </row>
    <row r="471" spans="1:11" s="152" customFormat="1" ht="46.5">
      <c r="A471" s="158"/>
      <c r="B471" s="182"/>
      <c r="C471" s="175"/>
      <c r="D471" s="161"/>
      <c r="E471" s="161" t="s">
        <v>473</v>
      </c>
      <c r="F471" s="161" t="s">
        <v>478</v>
      </c>
      <c r="G471" s="160" t="s">
        <v>479</v>
      </c>
      <c r="H471" s="161" t="e">
        <v>#N/A</v>
      </c>
      <c r="I471" s="160"/>
      <c r="J471" s="167"/>
      <c r="K471" s="183"/>
    </row>
    <row r="472" spans="1:11" s="152" customFormat="1" ht="142.5" customHeight="1">
      <c r="A472" s="158"/>
      <c r="B472" s="182"/>
      <c r="C472" s="175"/>
      <c r="D472" s="161"/>
      <c r="E472" s="161" t="s">
        <v>492</v>
      </c>
      <c r="F472" s="161" t="s">
        <v>493</v>
      </c>
      <c r="G472" s="160" t="s">
        <v>252</v>
      </c>
      <c r="H472" s="161" t="e">
        <v>#N/A</v>
      </c>
      <c r="I472" s="160"/>
      <c r="J472" s="167"/>
      <c r="K472" s="183"/>
    </row>
    <row r="473" spans="1:11" s="152" customFormat="1" ht="142.5" customHeight="1">
      <c r="A473" s="158"/>
      <c r="B473" s="182"/>
      <c r="C473" s="175"/>
      <c r="D473" s="161"/>
      <c r="E473" s="177" t="s">
        <v>190</v>
      </c>
      <c r="F473" s="161" t="s">
        <v>202</v>
      </c>
      <c r="G473" s="160" t="s">
        <v>203</v>
      </c>
      <c r="H473" s="161" t="e">
        <v>#N/A</v>
      </c>
      <c r="I473" s="160"/>
      <c r="J473" s="167"/>
      <c r="K473" s="183"/>
    </row>
    <row r="474" spans="1:11" s="152" customFormat="1" ht="142.5" customHeight="1">
      <c r="A474" s="158"/>
      <c r="B474" s="182" t="s">
        <v>609</v>
      </c>
      <c r="C474" s="175" t="s">
        <v>489</v>
      </c>
      <c r="D474" s="161" t="s">
        <v>603</v>
      </c>
      <c r="E474" s="161" t="s">
        <v>431</v>
      </c>
      <c r="F474" s="161" t="s">
        <v>524</v>
      </c>
      <c r="G474" s="160" t="s">
        <v>525</v>
      </c>
      <c r="H474" s="161" t="s">
        <v>526</v>
      </c>
      <c r="I474" s="176" t="s">
        <v>610</v>
      </c>
      <c r="J474" s="179" t="s">
        <v>611</v>
      </c>
      <c r="K474" s="183"/>
    </row>
    <row r="475" spans="1:11" s="152" customFormat="1" ht="142.5" customHeight="1">
      <c r="A475" s="158"/>
      <c r="B475" s="182"/>
      <c r="C475" s="175"/>
      <c r="D475" s="161"/>
      <c r="E475" s="161" t="s">
        <v>473</v>
      </c>
      <c r="F475" s="161" t="s">
        <v>476</v>
      </c>
      <c r="G475" s="160" t="s">
        <v>477</v>
      </c>
      <c r="H475" s="161" t="e">
        <v>#N/A</v>
      </c>
      <c r="I475" s="176"/>
      <c r="J475" s="179"/>
      <c r="K475" s="183"/>
    </row>
    <row r="476" spans="1:11" s="152" customFormat="1" ht="142.5" customHeight="1">
      <c r="A476" s="158"/>
      <c r="B476" s="182"/>
      <c r="C476" s="175"/>
      <c r="D476" s="161"/>
      <c r="E476" s="161" t="s">
        <v>473</v>
      </c>
      <c r="F476" s="161" t="s">
        <v>478</v>
      </c>
      <c r="G476" s="160" t="s">
        <v>479</v>
      </c>
      <c r="H476" s="161" t="e">
        <v>#N/A</v>
      </c>
      <c r="I476" s="176"/>
      <c r="J476" s="179"/>
      <c r="K476" s="183"/>
    </row>
    <row r="477" spans="1:11" s="152" customFormat="1" ht="46.5">
      <c r="A477" s="158"/>
      <c r="B477" s="182"/>
      <c r="C477" s="175"/>
      <c r="D477" s="161"/>
      <c r="E477" s="161" t="s">
        <v>492</v>
      </c>
      <c r="F477" s="161" t="s">
        <v>493</v>
      </c>
      <c r="G477" s="160" t="s">
        <v>252</v>
      </c>
      <c r="H477" s="161" t="e">
        <v>#N/A</v>
      </c>
      <c r="I477" s="176"/>
      <c r="J477" s="179"/>
      <c r="K477" s="183"/>
    </row>
    <row r="478" spans="1:11" s="152" customFormat="1" ht="15.6">
      <c r="A478" s="158"/>
      <c r="B478" s="182"/>
      <c r="C478" s="175"/>
      <c r="D478" s="161"/>
      <c r="E478" s="177" t="s">
        <v>190</v>
      </c>
      <c r="F478" s="161" t="s">
        <v>202</v>
      </c>
      <c r="G478" s="160" t="s">
        <v>203</v>
      </c>
      <c r="H478" s="161" t="e">
        <v>#N/A</v>
      </c>
      <c r="I478" s="176"/>
      <c r="J478" s="179"/>
      <c r="K478" s="183"/>
    </row>
    <row r="479" spans="1:11" s="152" customFormat="1" ht="93">
      <c r="A479" s="158"/>
      <c r="B479" s="182" t="s">
        <v>612</v>
      </c>
      <c r="C479" s="175" t="s">
        <v>489</v>
      </c>
      <c r="D479" s="161" t="s">
        <v>490</v>
      </c>
      <c r="E479" s="161" t="s">
        <v>431</v>
      </c>
      <c r="F479" s="161" t="s">
        <v>304</v>
      </c>
      <c r="G479" s="160" t="s">
        <v>305</v>
      </c>
      <c r="H479" s="161" t="s">
        <v>306</v>
      </c>
      <c r="I479" s="160" t="s">
        <v>295</v>
      </c>
      <c r="J479" s="191" t="s">
        <v>491</v>
      </c>
      <c r="K479" s="183"/>
    </row>
    <row r="480" spans="1:11" s="152" customFormat="1" ht="46.5">
      <c r="A480" s="158"/>
      <c r="B480" s="182"/>
      <c r="C480" s="175"/>
      <c r="D480" s="161"/>
      <c r="E480" s="161" t="s">
        <v>473</v>
      </c>
      <c r="F480" s="161" t="s">
        <v>476</v>
      </c>
      <c r="G480" s="160" t="s">
        <v>477</v>
      </c>
      <c r="H480" s="161" t="e">
        <v>#N/A</v>
      </c>
      <c r="I480" s="160"/>
      <c r="J480" s="167"/>
      <c r="K480" s="183"/>
    </row>
    <row r="481" spans="1:11" s="152" customFormat="1" ht="46.5">
      <c r="A481" s="158"/>
      <c r="B481" s="182"/>
      <c r="C481" s="175"/>
      <c r="D481" s="161"/>
      <c r="E481" s="161" t="s">
        <v>473</v>
      </c>
      <c r="F481" s="161" t="s">
        <v>478</v>
      </c>
      <c r="G481" s="160" t="s">
        <v>479</v>
      </c>
      <c r="H481" s="161" t="e">
        <v>#N/A</v>
      </c>
      <c r="I481" s="160"/>
      <c r="J481" s="167"/>
      <c r="K481" s="183"/>
    </row>
    <row r="482" spans="1:11" s="152" customFormat="1" ht="46.5">
      <c r="A482" s="158"/>
      <c r="B482" s="182"/>
      <c r="C482" s="175"/>
      <c r="D482" s="161"/>
      <c r="E482" s="161" t="s">
        <v>492</v>
      </c>
      <c r="F482" s="161" t="s">
        <v>493</v>
      </c>
      <c r="G482" s="160" t="s">
        <v>252</v>
      </c>
      <c r="H482" s="161" t="e">
        <v>#N/A</v>
      </c>
      <c r="I482" s="160"/>
      <c r="J482" s="167"/>
      <c r="K482" s="183"/>
    </row>
    <row r="483" spans="1:11" s="152" customFormat="1" ht="15.6">
      <c r="A483" s="158"/>
      <c r="B483" s="182"/>
      <c r="C483" s="175"/>
      <c r="D483" s="161"/>
      <c r="E483" s="177" t="s">
        <v>190</v>
      </c>
      <c r="F483" s="161" t="s">
        <v>202</v>
      </c>
      <c r="G483" s="160" t="s">
        <v>203</v>
      </c>
      <c r="H483" s="161" t="e">
        <v>#N/A</v>
      </c>
      <c r="I483" s="160"/>
      <c r="J483" s="167"/>
      <c r="K483" s="183"/>
    </row>
    <row r="484" spans="1:11" s="152" customFormat="1" ht="93">
      <c r="A484" s="158"/>
      <c r="B484" s="182" t="s">
        <v>613</v>
      </c>
      <c r="C484" s="175" t="s">
        <v>489</v>
      </c>
      <c r="D484" s="161" t="s">
        <v>490</v>
      </c>
      <c r="E484" s="161" t="s">
        <v>431</v>
      </c>
      <c r="F484" s="161" t="s">
        <v>304</v>
      </c>
      <c r="G484" s="160" t="s">
        <v>305</v>
      </c>
      <c r="H484" s="161" t="s">
        <v>306</v>
      </c>
      <c r="I484" s="160" t="s">
        <v>295</v>
      </c>
      <c r="J484" s="191" t="s">
        <v>495</v>
      </c>
      <c r="K484" s="183"/>
    </row>
    <row r="485" spans="1:11" s="152" customFormat="1" ht="46.5">
      <c r="A485" s="158"/>
      <c r="B485" s="182"/>
      <c r="C485" s="175"/>
      <c r="D485" s="161"/>
      <c r="E485" s="161" t="s">
        <v>473</v>
      </c>
      <c r="F485" s="161" t="s">
        <v>476</v>
      </c>
      <c r="G485" s="160" t="s">
        <v>477</v>
      </c>
      <c r="H485" s="161" t="e">
        <v>#N/A</v>
      </c>
      <c r="I485" s="160"/>
      <c r="J485" s="167"/>
      <c r="K485" s="183"/>
    </row>
    <row r="486" spans="1:11" s="152" customFormat="1" ht="46.5">
      <c r="A486" s="158"/>
      <c r="B486" s="182"/>
      <c r="C486" s="175"/>
      <c r="D486" s="161"/>
      <c r="E486" s="161" t="s">
        <v>473</v>
      </c>
      <c r="F486" s="161" t="s">
        <v>478</v>
      </c>
      <c r="G486" s="160" t="s">
        <v>479</v>
      </c>
      <c r="H486" s="161" t="e">
        <v>#N/A</v>
      </c>
      <c r="I486" s="160"/>
      <c r="J486" s="167"/>
      <c r="K486" s="183"/>
    </row>
    <row r="487" spans="1:11" s="152" customFormat="1" ht="46.5">
      <c r="A487" s="158"/>
      <c r="B487" s="182"/>
      <c r="C487" s="175"/>
      <c r="D487" s="161"/>
      <c r="E487" s="161" t="s">
        <v>492</v>
      </c>
      <c r="F487" s="161" t="s">
        <v>493</v>
      </c>
      <c r="G487" s="160" t="s">
        <v>252</v>
      </c>
      <c r="H487" s="161" t="e">
        <v>#N/A</v>
      </c>
      <c r="I487" s="160"/>
      <c r="J487" s="167"/>
      <c r="K487" s="183"/>
    </row>
    <row r="488" spans="1:11" s="152" customFormat="1" ht="15.6">
      <c r="A488" s="158"/>
      <c r="B488" s="182"/>
      <c r="C488" s="175"/>
      <c r="D488" s="161"/>
      <c r="E488" s="177" t="s">
        <v>190</v>
      </c>
      <c r="F488" s="161" t="s">
        <v>202</v>
      </c>
      <c r="G488" s="160" t="s">
        <v>203</v>
      </c>
      <c r="H488" s="161" t="e">
        <v>#N/A</v>
      </c>
      <c r="I488" s="160"/>
      <c r="J488" s="167"/>
      <c r="K488" s="183"/>
    </row>
    <row r="489" spans="1:11" s="152" customFormat="1" ht="93">
      <c r="A489" s="158"/>
      <c r="B489" s="182" t="s">
        <v>614</v>
      </c>
      <c r="C489" s="175" t="s">
        <v>489</v>
      </c>
      <c r="D489" s="161" t="s">
        <v>490</v>
      </c>
      <c r="E489" s="161" t="s">
        <v>431</v>
      </c>
      <c r="F489" s="161" t="s">
        <v>304</v>
      </c>
      <c r="G489" s="160" t="s">
        <v>305</v>
      </c>
      <c r="H489" s="161" t="s">
        <v>306</v>
      </c>
      <c r="I489" s="161" t="s">
        <v>615</v>
      </c>
      <c r="J489" s="160" t="s">
        <v>616</v>
      </c>
      <c r="K489" s="183"/>
    </row>
    <row r="490" spans="1:11" s="152" customFormat="1" ht="46.5">
      <c r="A490" s="158"/>
      <c r="B490" s="182"/>
      <c r="C490" s="175"/>
      <c r="D490" s="161"/>
      <c r="E490" s="161" t="s">
        <v>473</v>
      </c>
      <c r="F490" s="161" t="s">
        <v>476</v>
      </c>
      <c r="G490" s="160" t="s">
        <v>477</v>
      </c>
      <c r="H490" s="161" t="e">
        <v>#N/A</v>
      </c>
      <c r="I490" s="161"/>
      <c r="J490" s="160"/>
      <c r="K490" s="183"/>
    </row>
    <row r="491" spans="1:11" s="152" customFormat="1" ht="46.5">
      <c r="A491" s="158"/>
      <c r="B491" s="182"/>
      <c r="C491" s="175"/>
      <c r="D491" s="161"/>
      <c r="E491" s="161" t="s">
        <v>473</v>
      </c>
      <c r="F491" s="161" t="s">
        <v>478</v>
      </c>
      <c r="G491" s="160" t="s">
        <v>479</v>
      </c>
      <c r="H491" s="161" t="e">
        <v>#N/A</v>
      </c>
      <c r="I491" s="161"/>
      <c r="J491" s="160"/>
      <c r="K491" s="183"/>
    </row>
    <row r="492" spans="1:11" s="152" customFormat="1" ht="46.5">
      <c r="A492" s="158"/>
      <c r="B492" s="182"/>
      <c r="C492" s="175"/>
      <c r="D492" s="161"/>
      <c r="E492" s="161" t="s">
        <v>492</v>
      </c>
      <c r="F492" s="161" t="s">
        <v>493</v>
      </c>
      <c r="G492" s="160" t="s">
        <v>252</v>
      </c>
      <c r="H492" s="161" t="e">
        <v>#N/A</v>
      </c>
      <c r="I492" s="161"/>
      <c r="J492" s="160"/>
      <c r="K492" s="183"/>
    </row>
    <row r="493" spans="1:11" s="152" customFormat="1" ht="15.6">
      <c r="A493" s="158"/>
      <c r="B493" s="182"/>
      <c r="C493" s="175"/>
      <c r="D493" s="161"/>
      <c r="E493" s="177" t="s">
        <v>190</v>
      </c>
      <c r="F493" s="161" t="s">
        <v>202</v>
      </c>
      <c r="G493" s="160" t="s">
        <v>203</v>
      </c>
      <c r="H493" s="161" t="e">
        <v>#N/A</v>
      </c>
      <c r="I493" s="161"/>
      <c r="J493" s="160"/>
      <c r="K493" s="183"/>
    </row>
    <row r="494" spans="1:11" s="152" customFormat="1" ht="15.6">
      <c r="A494" s="158"/>
      <c r="B494" s="269" t="s">
        <v>617</v>
      </c>
      <c r="C494" s="269"/>
      <c r="D494" s="269"/>
      <c r="E494" s="269"/>
      <c r="F494" s="269"/>
      <c r="G494" s="269"/>
      <c r="H494" s="269"/>
      <c r="I494" s="269"/>
      <c r="J494" s="269"/>
      <c r="K494" s="269"/>
    </row>
    <row r="495" spans="1:11" s="152" customFormat="1" ht="46.5">
      <c r="A495" s="158"/>
      <c r="B495" s="182" t="s">
        <v>592</v>
      </c>
      <c r="C495" s="171" t="s">
        <v>593</v>
      </c>
      <c r="D495" s="179" t="s">
        <v>594</v>
      </c>
      <c r="E495" s="171" t="s">
        <v>593</v>
      </c>
      <c r="F495" s="179" t="s">
        <v>595</v>
      </c>
      <c r="G495" s="160" t="s">
        <v>596</v>
      </c>
      <c r="H495" s="161" t="e">
        <v>#N/A</v>
      </c>
      <c r="I495" s="179"/>
      <c r="J495" s="179" t="s">
        <v>597</v>
      </c>
      <c r="K495" s="167" t="s">
        <v>618</v>
      </c>
    </row>
    <row r="496" spans="1:11" s="152" customFormat="1" ht="30.95">
      <c r="A496" s="158"/>
      <c r="B496" s="182"/>
      <c r="C496" s="171"/>
      <c r="D496" s="179"/>
      <c r="E496" s="171" t="s">
        <v>593</v>
      </c>
      <c r="F496" s="179" t="s">
        <v>599</v>
      </c>
      <c r="G496" s="160" t="s">
        <v>600</v>
      </c>
      <c r="H496" s="161" t="s">
        <v>601</v>
      </c>
      <c r="I496" s="179"/>
      <c r="J496" s="179"/>
      <c r="K496" s="183"/>
    </row>
    <row r="497" spans="1:11" s="152" customFormat="1" ht="232.5">
      <c r="A497" s="158"/>
      <c r="B497" s="182" t="s">
        <v>602</v>
      </c>
      <c r="C497" s="175" t="s">
        <v>619</v>
      </c>
      <c r="D497" s="161" t="s">
        <v>620</v>
      </c>
      <c r="E497" s="161" t="s">
        <v>431</v>
      </c>
      <c r="F497" s="161" t="s">
        <v>524</v>
      </c>
      <c r="G497" s="160" t="s">
        <v>525</v>
      </c>
      <c r="H497" s="161" t="s">
        <v>526</v>
      </c>
      <c r="I497" s="160" t="s">
        <v>604</v>
      </c>
      <c r="J497" s="167" t="str">
        <f>"Distinct Count of all Inpatient visits"&amp;CHAR(10)&amp;
"Rules:
(Limit to Clients as identified by business rule in J"&amp;ROW(J22)&amp;")"&amp;CHAR(10)&amp;J22&amp;REPT(CHAR(10),2)&amp;
"2) Limit to services categorized as “I” (Inpatient)"</f>
        <v>Distinct Count of all Inpatient visits
Rules: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Limit to services categorized as “I” (Inpatient)</v>
      </c>
      <c r="K497" s="167"/>
    </row>
    <row r="498" spans="1:11" s="152" customFormat="1" ht="46.5">
      <c r="A498" s="158"/>
      <c r="B498" s="182"/>
      <c r="C498" s="175"/>
      <c r="D498" s="177"/>
      <c r="E498" s="161" t="s">
        <v>473</v>
      </c>
      <c r="F498" s="161" t="s">
        <v>476</v>
      </c>
      <c r="G498" s="160" t="s">
        <v>477</v>
      </c>
      <c r="H498" s="161" t="e">
        <v>#N/A</v>
      </c>
      <c r="I498" s="160"/>
      <c r="J498" s="167"/>
      <c r="K498" s="183"/>
    </row>
    <row r="499" spans="1:11" s="152" customFormat="1" ht="46.5">
      <c r="A499" s="158"/>
      <c r="B499" s="182"/>
      <c r="C499" s="175"/>
      <c r="D499" s="161"/>
      <c r="E499" s="161" t="s">
        <v>473</v>
      </c>
      <c r="F499" s="161" t="s">
        <v>478</v>
      </c>
      <c r="G499" s="160" t="s">
        <v>479</v>
      </c>
      <c r="H499" s="161" t="e">
        <v>#N/A</v>
      </c>
      <c r="I499" s="160"/>
      <c r="J499" s="167"/>
      <c r="K499" s="183"/>
    </row>
    <row r="500" spans="1:11" s="152" customFormat="1" ht="46.5">
      <c r="A500" s="158"/>
      <c r="B500" s="182"/>
      <c r="C500" s="175"/>
      <c r="D500" s="161"/>
      <c r="E500" s="161" t="s">
        <v>504</v>
      </c>
      <c r="F500" s="161" t="s">
        <v>505</v>
      </c>
      <c r="G500" s="160" t="s">
        <v>252</v>
      </c>
      <c r="H500" s="161" t="e">
        <v>#N/A</v>
      </c>
      <c r="I500" s="160"/>
      <c r="J500" s="167"/>
      <c r="K500" s="183"/>
    </row>
    <row r="501" spans="1:11" s="152" customFormat="1" ht="46.5">
      <c r="A501" s="158">
        <v>0</v>
      </c>
      <c r="B501" s="182"/>
      <c r="C501" s="175"/>
      <c r="D501" s="161"/>
      <c r="E501" s="161" t="s">
        <v>492</v>
      </c>
      <c r="F501" s="161" t="s">
        <v>493</v>
      </c>
      <c r="G501" s="160" t="s">
        <v>252</v>
      </c>
      <c r="H501" s="161" t="e">
        <v>#N/A</v>
      </c>
      <c r="I501" s="160"/>
      <c r="J501" s="167"/>
      <c r="K501" s="183"/>
    </row>
    <row r="502" spans="1:11" s="152" customFormat="1" ht="15.6">
      <c r="A502" s="158"/>
      <c r="B502" s="182"/>
      <c r="C502" s="175"/>
      <c r="D502" s="161"/>
      <c r="E502" s="177" t="s">
        <v>190</v>
      </c>
      <c r="F502" s="161" t="s">
        <v>202</v>
      </c>
      <c r="G502" s="160" t="s">
        <v>203</v>
      </c>
      <c r="H502" s="161" t="e">
        <v>#N/A</v>
      </c>
      <c r="I502" s="160"/>
      <c r="J502" s="167"/>
      <c r="K502" s="183"/>
    </row>
    <row r="503" spans="1:11" s="152" customFormat="1" ht="232.5">
      <c r="A503" s="158"/>
      <c r="B503" s="182" t="s">
        <v>606</v>
      </c>
      <c r="C503" s="175" t="s">
        <v>619</v>
      </c>
      <c r="D503" s="161" t="s">
        <v>620</v>
      </c>
      <c r="E503" s="161" t="s">
        <v>621</v>
      </c>
      <c r="F503" s="161" t="s">
        <v>524</v>
      </c>
      <c r="G503" s="160" t="s">
        <v>525</v>
      </c>
      <c r="H503" s="161" t="s">
        <v>526</v>
      </c>
      <c r="I503" s="160" t="s">
        <v>604</v>
      </c>
      <c r="J503" s="167" t="str">
        <f>"Distinct Count of all Inpatient visits"&amp;CHAR(10)&amp;
"Rules:
(Limit to Clients as identified by business rule in J"&amp;ROW(J22)&amp;")"&amp;CHAR(10)&amp;J22&amp;REPT(CHAR(10),2)&amp;
"2) Limit to services categorized as “I” (Inpatient)"</f>
        <v>Distinct Count of all Inpatient visits
Rules: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2) Limit to services categorized as “I” (Inpatient)</v>
      </c>
      <c r="K503" s="183" t="s">
        <v>608</v>
      </c>
    </row>
    <row r="504" spans="1:11" s="152" customFormat="1" ht="46.5">
      <c r="A504" s="158"/>
      <c r="B504" s="182"/>
      <c r="C504" s="175"/>
      <c r="D504" s="161"/>
      <c r="E504" s="161" t="s">
        <v>473</v>
      </c>
      <c r="F504" s="161" t="s">
        <v>476</v>
      </c>
      <c r="G504" s="160" t="s">
        <v>477</v>
      </c>
      <c r="H504" s="161" t="e">
        <v>#N/A</v>
      </c>
      <c r="I504" s="160"/>
      <c r="J504" s="167"/>
      <c r="K504" s="183"/>
    </row>
    <row r="505" spans="1:11" s="152" customFormat="1" ht="46.5">
      <c r="A505" s="158"/>
      <c r="B505" s="182"/>
      <c r="C505" s="175"/>
      <c r="D505" s="161"/>
      <c r="E505" s="161" t="s">
        <v>473</v>
      </c>
      <c r="F505" s="161" t="s">
        <v>478</v>
      </c>
      <c r="G505" s="160" t="s">
        <v>479</v>
      </c>
      <c r="H505" s="161" t="e">
        <v>#N/A</v>
      </c>
      <c r="I505" s="160"/>
      <c r="J505" s="167"/>
      <c r="K505" s="183"/>
    </row>
    <row r="506" spans="1:11" s="152" customFormat="1" ht="46.5">
      <c r="A506" s="158"/>
      <c r="B506" s="182"/>
      <c r="C506" s="175"/>
      <c r="D506" s="161"/>
      <c r="E506" s="161" t="s">
        <v>504</v>
      </c>
      <c r="F506" s="161" t="s">
        <v>505</v>
      </c>
      <c r="G506" s="160" t="s">
        <v>252</v>
      </c>
      <c r="H506" s="161" t="e">
        <v>#N/A</v>
      </c>
      <c r="I506" s="160"/>
      <c r="J506" s="167"/>
      <c r="K506" s="183"/>
    </row>
    <row r="507" spans="1:11" s="152" customFormat="1" ht="46.5">
      <c r="A507" s="158"/>
      <c r="B507" s="182"/>
      <c r="C507" s="175"/>
      <c r="D507" s="161"/>
      <c r="E507" s="161" t="s">
        <v>492</v>
      </c>
      <c r="F507" s="161" t="s">
        <v>493</v>
      </c>
      <c r="G507" s="160" t="s">
        <v>252</v>
      </c>
      <c r="H507" s="161" t="e">
        <v>#N/A</v>
      </c>
      <c r="I507" s="160"/>
      <c r="J507" s="167"/>
      <c r="K507" s="183"/>
    </row>
    <row r="508" spans="1:11" s="152" customFormat="1" ht="15.6">
      <c r="A508" s="158"/>
      <c r="B508" s="182"/>
      <c r="C508" s="175"/>
      <c r="D508" s="161"/>
      <c r="E508" s="177" t="s">
        <v>190</v>
      </c>
      <c r="F508" s="161" t="s">
        <v>202</v>
      </c>
      <c r="G508" s="160" t="s">
        <v>203</v>
      </c>
      <c r="H508" s="161" t="e">
        <v>#N/A</v>
      </c>
      <c r="I508" s="160"/>
      <c r="J508" s="167"/>
      <c r="K508" s="183"/>
    </row>
    <row r="509" spans="1:11" s="152" customFormat="1" ht="139.5">
      <c r="A509" s="158"/>
      <c r="B509" s="182" t="s">
        <v>609</v>
      </c>
      <c r="C509" s="175" t="s">
        <v>501</v>
      </c>
      <c r="D509" s="161" t="s">
        <v>523</v>
      </c>
      <c r="E509" s="161" t="s">
        <v>291</v>
      </c>
      <c r="F509" s="161" t="s">
        <v>524</v>
      </c>
      <c r="G509" s="160" t="s">
        <v>525</v>
      </c>
      <c r="H509" s="161" t="s">
        <v>526</v>
      </c>
      <c r="I509" s="176" t="s">
        <v>610</v>
      </c>
      <c r="J509" s="179" t="s">
        <v>611</v>
      </c>
      <c r="K509" s="183"/>
    </row>
    <row r="510" spans="1:11" s="152" customFormat="1" ht="46.5">
      <c r="A510" s="158"/>
      <c r="B510" s="182"/>
      <c r="C510" s="175"/>
      <c r="D510" s="161"/>
      <c r="E510" s="161" t="s">
        <v>473</v>
      </c>
      <c r="F510" s="161" t="s">
        <v>476</v>
      </c>
      <c r="G510" s="160" t="s">
        <v>477</v>
      </c>
      <c r="H510" s="161" t="e">
        <v>#N/A</v>
      </c>
      <c r="I510" s="176"/>
      <c r="J510" s="179"/>
      <c r="K510" s="183"/>
    </row>
    <row r="511" spans="1:11" s="152" customFormat="1" ht="46.5">
      <c r="A511" s="158"/>
      <c r="B511" s="182"/>
      <c r="C511" s="175"/>
      <c r="D511" s="161"/>
      <c r="E511" s="161" t="s">
        <v>473</v>
      </c>
      <c r="F511" s="161" t="s">
        <v>478</v>
      </c>
      <c r="G511" s="160" t="s">
        <v>479</v>
      </c>
      <c r="H511" s="161" t="e">
        <v>#N/A</v>
      </c>
      <c r="I511" s="176"/>
      <c r="J511" s="179"/>
      <c r="K511" s="183"/>
    </row>
    <row r="512" spans="1:11" s="152" customFormat="1" ht="46.5">
      <c r="A512" s="158"/>
      <c r="B512" s="182"/>
      <c r="C512" s="175"/>
      <c r="D512" s="161"/>
      <c r="E512" s="161" t="s">
        <v>504</v>
      </c>
      <c r="F512" s="161" t="s">
        <v>505</v>
      </c>
      <c r="G512" s="160" t="s">
        <v>252</v>
      </c>
      <c r="H512" s="161" t="e">
        <v>#N/A</v>
      </c>
      <c r="I512" s="176"/>
      <c r="J512" s="179"/>
      <c r="K512" s="183"/>
    </row>
    <row r="513" spans="1:11" s="152" customFormat="1" ht="46.5">
      <c r="A513" s="158"/>
      <c r="B513" s="182"/>
      <c r="C513" s="175"/>
      <c r="D513" s="161"/>
      <c r="E513" s="161" t="s">
        <v>492</v>
      </c>
      <c r="F513" s="161" t="s">
        <v>493</v>
      </c>
      <c r="G513" s="160" t="s">
        <v>252</v>
      </c>
      <c r="H513" s="161" t="e">
        <v>#N/A</v>
      </c>
      <c r="I513" s="176"/>
      <c r="J513" s="179"/>
      <c r="K513" s="183"/>
    </row>
    <row r="514" spans="1:11" s="152" customFormat="1" ht="15.6">
      <c r="A514" s="158"/>
      <c r="B514" s="182"/>
      <c r="C514" s="175"/>
      <c r="D514" s="161"/>
      <c r="E514" s="177" t="s">
        <v>190</v>
      </c>
      <c r="F514" s="161" t="s">
        <v>202</v>
      </c>
      <c r="G514" s="160" t="s">
        <v>203</v>
      </c>
      <c r="H514" s="161" t="e">
        <v>#N/A</v>
      </c>
      <c r="I514" s="176"/>
      <c r="J514" s="179"/>
      <c r="K514" s="183"/>
    </row>
    <row r="515" spans="1:11" s="152" customFormat="1" ht="201.6">
      <c r="A515" s="158"/>
      <c r="B515" s="182" t="s">
        <v>612</v>
      </c>
      <c r="C515" s="175" t="s">
        <v>501</v>
      </c>
      <c r="D515" s="161" t="s">
        <v>502</v>
      </c>
      <c r="E515" s="161" t="s">
        <v>291</v>
      </c>
      <c r="F515" s="161" t="s">
        <v>304</v>
      </c>
      <c r="G515" s="160" t="s">
        <v>305</v>
      </c>
      <c r="H515" s="161" t="s">
        <v>306</v>
      </c>
      <c r="I515" s="160" t="s">
        <v>295</v>
      </c>
      <c r="J515" s="191" t="s">
        <v>622</v>
      </c>
      <c r="K515" s="183" t="s">
        <v>623</v>
      </c>
    </row>
    <row r="516" spans="1:11" s="152" customFormat="1" ht="46.5">
      <c r="A516" s="158"/>
      <c r="B516" s="182"/>
      <c r="C516" s="175"/>
      <c r="D516" s="161"/>
      <c r="E516" s="161" t="s">
        <v>473</v>
      </c>
      <c r="F516" s="161" t="s">
        <v>476</v>
      </c>
      <c r="G516" s="160" t="s">
        <v>477</v>
      </c>
      <c r="H516" s="161" t="e">
        <v>#N/A</v>
      </c>
      <c r="I516" s="160"/>
      <c r="J516" s="167"/>
      <c r="K516" s="183"/>
    </row>
    <row r="517" spans="1:11" s="152" customFormat="1" ht="46.5">
      <c r="A517" s="158"/>
      <c r="B517" s="182"/>
      <c r="C517" s="175"/>
      <c r="D517" s="161"/>
      <c r="E517" s="161" t="s">
        <v>473</v>
      </c>
      <c r="F517" s="161" t="s">
        <v>478</v>
      </c>
      <c r="G517" s="160" t="s">
        <v>479</v>
      </c>
      <c r="H517" s="161" t="e">
        <v>#N/A</v>
      </c>
      <c r="I517" s="160"/>
      <c r="J517" s="167"/>
      <c r="K517" s="183"/>
    </row>
    <row r="518" spans="1:11" s="152" customFormat="1" ht="46.5">
      <c r="A518" s="158"/>
      <c r="B518" s="182"/>
      <c r="C518" s="175"/>
      <c r="D518" s="161"/>
      <c r="E518" s="161" t="s">
        <v>504</v>
      </c>
      <c r="F518" s="161" t="s">
        <v>505</v>
      </c>
      <c r="G518" s="160" t="s">
        <v>252</v>
      </c>
      <c r="H518" s="161" t="e">
        <v>#N/A</v>
      </c>
      <c r="I518" s="160"/>
      <c r="J518" s="167"/>
      <c r="K518" s="183"/>
    </row>
    <row r="519" spans="1:11" s="152" customFormat="1" ht="46.5">
      <c r="A519" s="158"/>
      <c r="B519" s="182"/>
      <c r="C519" s="175"/>
      <c r="D519" s="161"/>
      <c r="E519" s="161" t="s">
        <v>492</v>
      </c>
      <c r="F519" s="161" t="s">
        <v>493</v>
      </c>
      <c r="G519" s="160" t="s">
        <v>252</v>
      </c>
      <c r="H519" s="161" t="e">
        <v>#N/A</v>
      </c>
      <c r="I519" s="160"/>
      <c r="J519" s="167"/>
      <c r="K519" s="183"/>
    </row>
    <row r="520" spans="1:11" s="152" customFormat="1" ht="15.6">
      <c r="A520" s="158"/>
      <c r="B520" s="182"/>
      <c r="C520" s="175"/>
      <c r="D520" s="161"/>
      <c r="E520" s="177" t="s">
        <v>190</v>
      </c>
      <c r="F520" s="161" t="s">
        <v>202</v>
      </c>
      <c r="G520" s="160" t="s">
        <v>203</v>
      </c>
      <c r="H520" s="161" t="e">
        <v>#N/A</v>
      </c>
      <c r="I520" s="160"/>
      <c r="J520" s="167"/>
      <c r="K520" s="183"/>
    </row>
    <row r="521" spans="1:11" s="152" customFormat="1" ht="108.6">
      <c r="A521" s="158"/>
      <c r="B521" s="182" t="s">
        <v>613</v>
      </c>
      <c r="C521" s="175" t="s">
        <v>501</v>
      </c>
      <c r="D521" s="161" t="s">
        <v>502</v>
      </c>
      <c r="E521" s="161" t="s">
        <v>291</v>
      </c>
      <c r="F521" s="161" t="s">
        <v>304</v>
      </c>
      <c r="G521" s="160" t="s">
        <v>305</v>
      </c>
      <c r="H521" s="161" t="s">
        <v>306</v>
      </c>
      <c r="I521" s="160" t="s">
        <v>295</v>
      </c>
      <c r="J521" s="191" t="s">
        <v>503</v>
      </c>
      <c r="K521" s="183" t="s">
        <v>608</v>
      </c>
    </row>
    <row r="522" spans="1:11" s="152" customFormat="1" ht="46.5">
      <c r="A522" s="158"/>
      <c r="B522" s="182"/>
      <c r="C522" s="175"/>
      <c r="D522" s="161"/>
      <c r="E522" s="161" t="s">
        <v>473</v>
      </c>
      <c r="F522" s="161" t="s">
        <v>476</v>
      </c>
      <c r="G522" s="160" t="s">
        <v>477</v>
      </c>
      <c r="H522" s="161" t="e">
        <v>#N/A</v>
      </c>
      <c r="I522" s="160"/>
      <c r="J522" s="167"/>
      <c r="K522" s="183"/>
    </row>
    <row r="523" spans="1:11" s="152" customFormat="1" ht="46.5">
      <c r="A523" s="158"/>
      <c r="B523" s="182"/>
      <c r="C523" s="175"/>
      <c r="D523" s="161"/>
      <c r="E523" s="161" t="s">
        <v>473</v>
      </c>
      <c r="F523" s="161" t="s">
        <v>478</v>
      </c>
      <c r="G523" s="160" t="s">
        <v>479</v>
      </c>
      <c r="H523" s="161" t="e">
        <v>#N/A</v>
      </c>
      <c r="I523" s="160"/>
      <c r="J523" s="167"/>
      <c r="K523" s="183"/>
    </row>
    <row r="524" spans="1:11" s="152" customFormat="1" ht="46.5">
      <c r="A524" s="158"/>
      <c r="B524" s="182"/>
      <c r="C524" s="175"/>
      <c r="D524" s="161"/>
      <c r="E524" s="161" t="s">
        <v>504</v>
      </c>
      <c r="F524" s="161" t="s">
        <v>505</v>
      </c>
      <c r="G524" s="160" t="s">
        <v>252</v>
      </c>
      <c r="H524" s="161" t="e">
        <v>#N/A</v>
      </c>
      <c r="I524" s="160"/>
      <c r="J524" s="167"/>
      <c r="K524" s="183"/>
    </row>
    <row r="525" spans="1:11" s="152" customFormat="1" ht="46.5">
      <c r="A525" s="158"/>
      <c r="B525" s="182"/>
      <c r="C525" s="175"/>
      <c r="D525" s="161"/>
      <c r="E525" s="161" t="s">
        <v>492</v>
      </c>
      <c r="F525" s="161" t="s">
        <v>493</v>
      </c>
      <c r="G525" s="160" t="s">
        <v>252</v>
      </c>
      <c r="H525" s="161" t="e">
        <v>#N/A</v>
      </c>
      <c r="I525" s="160"/>
      <c r="J525" s="167"/>
      <c r="K525" s="183"/>
    </row>
    <row r="526" spans="1:11" s="152" customFormat="1" ht="15.6">
      <c r="A526" s="158"/>
      <c r="B526" s="182"/>
      <c r="C526" s="175"/>
      <c r="D526" s="161"/>
      <c r="E526" s="177" t="s">
        <v>190</v>
      </c>
      <c r="F526" s="161" t="s">
        <v>202</v>
      </c>
      <c r="G526" s="160" t="s">
        <v>203</v>
      </c>
      <c r="H526" s="161" t="e">
        <v>#N/A</v>
      </c>
      <c r="I526" s="160"/>
      <c r="J526" s="167"/>
      <c r="K526" s="183"/>
    </row>
    <row r="527" spans="1:11" s="152" customFormat="1" ht="108.6">
      <c r="A527" s="158"/>
      <c r="B527" s="182" t="s">
        <v>614</v>
      </c>
      <c r="C527" s="175" t="s">
        <v>501</v>
      </c>
      <c r="D527" s="161" t="s">
        <v>502</v>
      </c>
      <c r="E527" s="161" t="s">
        <v>291</v>
      </c>
      <c r="F527" s="161" t="s">
        <v>304</v>
      </c>
      <c r="G527" s="160" t="s">
        <v>305</v>
      </c>
      <c r="H527" s="161" t="s">
        <v>306</v>
      </c>
      <c r="I527" s="161" t="s">
        <v>615</v>
      </c>
      <c r="J527" s="160" t="s">
        <v>624</v>
      </c>
      <c r="K527" s="182" t="s">
        <v>625</v>
      </c>
    </row>
    <row r="528" spans="1:11" s="152" customFormat="1" ht="46.5">
      <c r="A528" s="158"/>
      <c r="B528" s="182"/>
      <c r="C528" s="175"/>
      <c r="D528" s="161"/>
      <c r="E528" s="161" t="s">
        <v>473</v>
      </c>
      <c r="F528" s="161" t="s">
        <v>476</v>
      </c>
      <c r="G528" s="160" t="s">
        <v>477</v>
      </c>
      <c r="H528" s="161" t="e">
        <v>#N/A</v>
      </c>
      <c r="I528" s="161"/>
      <c r="J528" s="160"/>
      <c r="K528" s="183"/>
    </row>
    <row r="529" spans="1:11" s="152" customFormat="1" ht="46.5">
      <c r="A529" s="158"/>
      <c r="B529" s="182"/>
      <c r="C529" s="175"/>
      <c r="D529" s="161"/>
      <c r="E529" s="161" t="s">
        <v>473</v>
      </c>
      <c r="F529" s="161" t="s">
        <v>478</v>
      </c>
      <c r="G529" s="160" t="s">
        <v>479</v>
      </c>
      <c r="H529" s="161" t="e">
        <v>#N/A</v>
      </c>
      <c r="I529" s="161"/>
      <c r="J529" s="160"/>
      <c r="K529" s="183"/>
    </row>
    <row r="530" spans="1:11" s="152" customFormat="1" ht="46.5">
      <c r="A530" s="158"/>
      <c r="B530" s="182"/>
      <c r="C530" s="175"/>
      <c r="D530" s="161"/>
      <c r="E530" s="161" t="s">
        <v>504</v>
      </c>
      <c r="F530" s="161" t="s">
        <v>505</v>
      </c>
      <c r="G530" s="160" t="s">
        <v>252</v>
      </c>
      <c r="H530" s="161" t="e">
        <v>#N/A</v>
      </c>
      <c r="I530" s="161"/>
      <c r="J530" s="160"/>
      <c r="K530" s="183"/>
    </row>
    <row r="531" spans="1:11" s="152" customFormat="1" ht="46.5">
      <c r="A531" s="158"/>
      <c r="B531" s="182"/>
      <c r="C531" s="175"/>
      <c r="D531" s="161"/>
      <c r="E531" s="161" t="s">
        <v>492</v>
      </c>
      <c r="F531" s="161" t="s">
        <v>493</v>
      </c>
      <c r="G531" s="160" t="s">
        <v>252</v>
      </c>
      <c r="H531" s="161" t="e">
        <v>#N/A</v>
      </c>
      <c r="I531" s="161"/>
      <c r="J531" s="160"/>
      <c r="K531" s="183"/>
    </row>
    <row r="532" spans="1:11" s="152" customFormat="1" ht="15.6">
      <c r="A532" s="158"/>
      <c r="B532" s="182"/>
      <c r="C532" s="175"/>
      <c r="D532" s="161"/>
      <c r="E532" s="177" t="s">
        <v>190</v>
      </c>
      <c r="F532" s="161" t="s">
        <v>202</v>
      </c>
      <c r="G532" s="160" t="s">
        <v>203</v>
      </c>
      <c r="H532" s="161" t="e">
        <v>#N/A</v>
      </c>
      <c r="I532" s="161"/>
      <c r="J532" s="160"/>
      <c r="K532" s="183"/>
    </row>
    <row r="533" spans="1:11" s="152" customFormat="1" ht="15.6">
      <c r="A533" s="158"/>
      <c r="B533" s="269" t="s">
        <v>626</v>
      </c>
      <c r="C533" s="269"/>
      <c r="D533" s="269"/>
      <c r="E533" s="269"/>
      <c r="F533" s="269"/>
      <c r="G533" s="269"/>
      <c r="H533" s="269"/>
      <c r="I533" s="269"/>
      <c r="J533" s="269"/>
      <c r="K533" s="269"/>
    </row>
    <row r="534" spans="1:11" s="152" customFormat="1" ht="170.45">
      <c r="A534" s="158"/>
      <c r="B534" s="174" t="s">
        <v>423</v>
      </c>
      <c r="C534" s="193" t="s">
        <v>245</v>
      </c>
      <c r="D534" s="191" t="s">
        <v>246</v>
      </c>
      <c r="E534" s="167" t="s">
        <v>247</v>
      </c>
      <c r="F534" s="167" t="s">
        <v>248</v>
      </c>
      <c r="G534" s="160" t="s">
        <v>252</v>
      </c>
      <c r="H534" s="161" t="e">
        <v>#N/A</v>
      </c>
      <c r="I534" s="175"/>
      <c r="J534" s="176" t="str">
        <f>"Clients as identified by business rule in J"&amp;ROW(J22)&amp;CHAR(10)&amp;J22</f>
        <v>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v>
      </c>
      <c r="K534" s="176"/>
    </row>
    <row r="535" spans="1:11" s="152" customFormat="1" ht="15.6">
      <c r="A535" s="158"/>
      <c r="B535" s="174" t="s">
        <v>424</v>
      </c>
      <c r="C535" s="178" t="s">
        <v>425</v>
      </c>
      <c r="D535" s="203" t="s">
        <v>426</v>
      </c>
      <c r="E535" s="203" t="s">
        <v>425</v>
      </c>
      <c r="F535" s="203" t="s">
        <v>426</v>
      </c>
      <c r="G535" s="160" t="s">
        <v>192</v>
      </c>
      <c r="H535" s="161" t="e">
        <v>#N/A</v>
      </c>
      <c r="I535" s="175"/>
      <c r="J535" s="179" t="s">
        <v>427</v>
      </c>
      <c r="K535" s="176"/>
    </row>
    <row r="536" spans="1:11" s="152" customFormat="1" ht="46.5">
      <c r="A536" s="158"/>
      <c r="B536" s="233" t="s">
        <v>627</v>
      </c>
      <c r="C536" s="178" t="s">
        <v>492</v>
      </c>
      <c r="D536" s="178" t="s">
        <v>493</v>
      </c>
      <c r="E536" s="178" t="s">
        <v>492</v>
      </c>
      <c r="F536" s="178" t="s">
        <v>493</v>
      </c>
      <c r="G536" s="160" t="s">
        <v>252</v>
      </c>
      <c r="H536" s="161" t="e">
        <v>#N/A</v>
      </c>
      <c r="I536" s="175"/>
      <c r="J536" s="204" t="s">
        <v>628</v>
      </c>
      <c r="K536" s="176"/>
    </row>
    <row r="537" spans="1:11" s="152" customFormat="1" ht="15.6">
      <c r="A537" s="158"/>
      <c r="B537" s="269" t="s">
        <v>629</v>
      </c>
      <c r="C537" s="269"/>
      <c r="D537" s="269"/>
      <c r="E537" s="269"/>
      <c r="F537" s="269"/>
      <c r="G537" s="269"/>
      <c r="H537" s="269"/>
      <c r="I537" s="269"/>
      <c r="J537" s="269"/>
      <c r="K537" s="269"/>
    </row>
    <row r="538" spans="1:11" s="152" customFormat="1" ht="30.95">
      <c r="A538" s="158"/>
      <c r="B538" s="159" t="s">
        <v>630</v>
      </c>
      <c r="C538" s="159" t="s">
        <v>631</v>
      </c>
      <c r="D538" s="159" t="s">
        <v>632</v>
      </c>
      <c r="E538" s="159" t="s">
        <v>631</v>
      </c>
      <c r="F538" s="159" t="s">
        <v>632</v>
      </c>
      <c r="G538" s="160" t="s">
        <v>633</v>
      </c>
      <c r="H538" s="161" t="s">
        <v>634</v>
      </c>
      <c r="I538" s="159"/>
      <c r="J538" s="159" t="s">
        <v>635</v>
      </c>
      <c r="K538" s="167" t="s">
        <v>636</v>
      </c>
    </row>
    <row r="539" spans="1:11" s="152" customFormat="1" ht="155.1">
      <c r="A539" s="158"/>
      <c r="B539" s="159" t="s">
        <v>637</v>
      </c>
      <c r="C539" s="175" t="s">
        <v>489</v>
      </c>
      <c r="D539" s="161" t="s">
        <v>490</v>
      </c>
      <c r="E539" s="161" t="s">
        <v>431</v>
      </c>
      <c r="F539" s="161" t="s">
        <v>304</v>
      </c>
      <c r="G539" s="160" t="s">
        <v>305</v>
      </c>
      <c r="H539" s="161" t="s">
        <v>306</v>
      </c>
      <c r="I539" s="160" t="s">
        <v>295</v>
      </c>
      <c r="J539" s="167" t="s">
        <v>638</v>
      </c>
      <c r="K539" s="159" t="s">
        <v>639</v>
      </c>
    </row>
    <row r="540" spans="1:11" s="152" customFormat="1" ht="46.5">
      <c r="A540" s="158"/>
      <c r="B540" s="159"/>
      <c r="C540" s="175"/>
      <c r="D540" s="161"/>
      <c r="E540" s="161" t="s">
        <v>473</v>
      </c>
      <c r="F540" s="161" t="s">
        <v>476</v>
      </c>
      <c r="G540" s="160" t="s">
        <v>477</v>
      </c>
      <c r="H540" s="161" t="e">
        <v>#N/A</v>
      </c>
      <c r="I540" s="160"/>
      <c r="J540" s="167"/>
      <c r="K540" s="159"/>
    </row>
    <row r="541" spans="1:11" s="152" customFormat="1" ht="46.5">
      <c r="A541" s="158"/>
      <c r="B541" s="159"/>
      <c r="C541" s="175"/>
      <c r="D541" s="161"/>
      <c r="E541" s="161" t="s">
        <v>473</v>
      </c>
      <c r="F541" s="161" t="s">
        <v>478</v>
      </c>
      <c r="G541" s="160" t="s">
        <v>479</v>
      </c>
      <c r="H541" s="161" t="e">
        <v>#N/A</v>
      </c>
      <c r="I541" s="160"/>
      <c r="J541" s="167"/>
      <c r="K541" s="159"/>
    </row>
    <row r="542" spans="1:11" s="152" customFormat="1" ht="46.5">
      <c r="A542" s="158"/>
      <c r="B542" s="159"/>
      <c r="C542" s="175"/>
      <c r="D542" s="161"/>
      <c r="E542" s="161" t="s">
        <v>492</v>
      </c>
      <c r="F542" s="161" t="s">
        <v>493</v>
      </c>
      <c r="G542" s="160" t="s">
        <v>252</v>
      </c>
      <c r="H542" s="161" t="e">
        <v>#N/A</v>
      </c>
      <c r="I542" s="160"/>
      <c r="J542" s="167"/>
      <c r="K542" s="159"/>
    </row>
    <row r="543" spans="1:11" s="152" customFormat="1" ht="15.6">
      <c r="A543" s="158"/>
      <c r="B543" s="159"/>
      <c r="C543" s="175"/>
      <c r="D543" s="161"/>
      <c r="E543" s="177" t="s">
        <v>190</v>
      </c>
      <c r="F543" s="161" t="s">
        <v>202</v>
      </c>
      <c r="G543" s="160" t="s">
        <v>203</v>
      </c>
      <c r="H543" s="161" t="e">
        <v>#N/A</v>
      </c>
      <c r="I543" s="160"/>
      <c r="J543" s="167"/>
      <c r="K543" s="159"/>
    </row>
    <row r="544" spans="1:11" s="152" customFormat="1" ht="155.1">
      <c r="A544" s="158"/>
      <c r="B544" s="184" t="s">
        <v>640</v>
      </c>
      <c r="C544" s="175" t="s">
        <v>489</v>
      </c>
      <c r="D544" s="161" t="s">
        <v>490</v>
      </c>
      <c r="E544" s="161" t="s">
        <v>431</v>
      </c>
      <c r="F544" s="161" t="s">
        <v>304</v>
      </c>
      <c r="G544" s="160" t="s">
        <v>305</v>
      </c>
      <c r="H544" s="161" t="s">
        <v>306</v>
      </c>
      <c r="I544" s="160" t="s">
        <v>641</v>
      </c>
      <c r="J544" s="159" t="s">
        <v>642</v>
      </c>
      <c r="K544" s="159" t="s">
        <v>639</v>
      </c>
    </row>
    <row r="545" spans="1:11" s="152" customFormat="1" ht="46.5">
      <c r="A545" s="158"/>
      <c r="B545" s="184"/>
      <c r="C545" s="175"/>
      <c r="D545" s="161"/>
      <c r="E545" s="161" t="s">
        <v>473</v>
      </c>
      <c r="F545" s="161" t="s">
        <v>476</v>
      </c>
      <c r="G545" s="160" t="s">
        <v>477</v>
      </c>
      <c r="H545" s="161" t="e">
        <v>#N/A</v>
      </c>
      <c r="I545" s="160"/>
      <c r="J545" s="159"/>
      <c r="K545" s="159"/>
    </row>
    <row r="546" spans="1:11" s="152" customFormat="1" ht="46.5">
      <c r="A546" s="158"/>
      <c r="B546" s="184"/>
      <c r="C546" s="175"/>
      <c r="D546" s="161"/>
      <c r="E546" s="161" t="s">
        <v>473</v>
      </c>
      <c r="F546" s="161" t="s">
        <v>478</v>
      </c>
      <c r="G546" s="160" t="s">
        <v>479</v>
      </c>
      <c r="H546" s="161" t="e">
        <v>#N/A</v>
      </c>
      <c r="I546" s="160"/>
      <c r="J546" s="159"/>
      <c r="K546" s="159"/>
    </row>
    <row r="547" spans="1:11" s="152" customFormat="1" ht="46.5">
      <c r="A547" s="158"/>
      <c r="B547" s="184"/>
      <c r="C547" s="175"/>
      <c r="D547" s="161"/>
      <c r="E547" s="161" t="s">
        <v>492</v>
      </c>
      <c r="F547" s="161" t="s">
        <v>493</v>
      </c>
      <c r="G547" s="160" t="s">
        <v>252</v>
      </c>
      <c r="H547" s="161" t="e">
        <v>#N/A</v>
      </c>
      <c r="I547" s="160"/>
      <c r="J547" s="159"/>
      <c r="K547" s="159"/>
    </row>
    <row r="548" spans="1:11" s="152" customFormat="1" ht="15.6">
      <c r="A548" s="158"/>
      <c r="B548" s="184"/>
      <c r="C548" s="175"/>
      <c r="D548" s="161"/>
      <c r="E548" s="177" t="s">
        <v>190</v>
      </c>
      <c r="F548" s="161" t="s">
        <v>202</v>
      </c>
      <c r="G548" s="160" t="s">
        <v>203</v>
      </c>
      <c r="H548" s="161" t="e">
        <v>#N/A</v>
      </c>
      <c r="I548" s="160"/>
      <c r="J548" s="159"/>
      <c r="K548" s="159"/>
    </row>
    <row r="549" spans="1:11" s="152" customFormat="1" ht="93">
      <c r="A549" s="158"/>
      <c r="B549" s="184" t="s">
        <v>643</v>
      </c>
      <c r="C549" s="175" t="s">
        <v>489</v>
      </c>
      <c r="D549" s="161" t="s">
        <v>490</v>
      </c>
      <c r="E549" s="161" t="s">
        <v>431</v>
      </c>
      <c r="F549" s="161" t="s">
        <v>304</v>
      </c>
      <c r="G549" s="160" t="s">
        <v>305</v>
      </c>
      <c r="H549" s="161" t="s">
        <v>306</v>
      </c>
      <c r="I549" s="185" t="s">
        <v>644</v>
      </c>
      <c r="J549" s="159" t="s">
        <v>645</v>
      </c>
      <c r="K549" s="186" t="s">
        <v>646</v>
      </c>
    </row>
    <row r="550" spans="1:11" s="152" customFormat="1" ht="46.5">
      <c r="A550" s="158"/>
      <c r="B550" s="184"/>
      <c r="C550" s="175"/>
      <c r="D550" s="161"/>
      <c r="E550" s="161" t="s">
        <v>473</v>
      </c>
      <c r="F550" s="161" t="s">
        <v>476</v>
      </c>
      <c r="G550" s="160" t="s">
        <v>477</v>
      </c>
      <c r="H550" s="161" t="e">
        <v>#N/A</v>
      </c>
      <c r="I550" s="185"/>
      <c r="J550" s="159"/>
      <c r="K550" s="186"/>
    </row>
    <row r="551" spans="1:11" s="152" customFormat="1" ht="46.5">
      <c r="A551" s="158"/>
      <c r="B551" s="184"/>
      <c r="C551" s="175"/>
      <c r="D551" s="161"/>
      <c r="E551" s="161" t="s">
        <v>473</v>
      </c>
      <c r="F551" s="161" t="s">
        <v>478</v>
      </c>
      <c r="G551" s="160" t="s">
        <v>479</v>
      </c>
      <c r="H551" s="161" t="e">
        <v>#N/A</v>
      </c>
      <c r="I551" s="185"/>
      <c r="J551" s="159"/>
      <c r="K551" s="186"/>
    </row>
    <row r="552" spans="1:11" s="152" customFormat="1" ht="46.5">
      <c r="A552" s="158"/>
      <c r="B552" s="184"/>
      <c r="C552" s="175"/>
      <c r="D552" s="161"/>
      <c r="E552" s="161" t="s">
        <v>492</v>
      </c>
      <c r="F552" s="161" t="s">
        <v>493</v>
      </c>
      <c r="G552" s="160" t="s">
        <v>252</v>
      </c>
      <c r="H552" s="161" t="e">
        <v>#N/A</v>
      </c>
      <c r="I552" s="185"/>
      <c r="J552" s="159"/>
      <c r="K552" s="186"/>
    </row>
    <row r="553" spans="1:11" s="152" customFormat="1" ht="49.9" customHeight="1">
      <c r="A553" s="158"/>
      <c r="B553" s="184"/>
      <c r="C553" s="175"/>
      <c r="D553" s="161"/>
      <c r="E553" s="177" t="s">
        <v>190</v>
      </c>
      <c r="F553" s="161" t="s">
        <v>202</v>
      </c>
      <c r="G553" s="160" t="s">
        <v>203</v>
      </c>
      <c r="H553" s="161" t="e">
        <v>#N/A</v>
      </c>
      <c r="I553" s="185"/>
      <c r="J553" s="159"/>
      <c r="K553" s="186"/>
    </row>
    <row r="554" spans="1:11" s="152" customFormat="1" ht="49.9" customHeight="1">
      <c r="A554" s="158"/>
      <c r="B554" s="269" t="s">
        <v>647</v>
      </c>
      <c r="C554" s="269"/>
      <c r="D554" s="269"/>
      <c r="E554" s="269"/>
      <c r="F554" s="269"/>
      <c r="G554" s="269"/>
      <c r="H554" s="269"/>
      <c r="I554" s="269"/>
      <c r="J554" s="269"/>
      <c r="K554" s="269"/>
    </row>
    <row r="555" spans="1:11" s="152" customFormat="1" ht="46.5">
      <c r="A555" s="158"/>
      <c r="B555" s="159" t="s">
        <v>648</v>
      </c>
      <c r="C555" s="159" t="s">
        <v>649</v>
      </c>
      <c r="D555" s="159" t="s">
        <v>650</v>
      </c>
      <c r="E555" s="159" t="s">
        <v>651</v>
      </c>
      <c r="F555" s="159" t="s">
        <v>652</v>
      </c>
      <c r="G555" s="160" t="s">
        <v>653</v>
      </c>
      <c r="H555" s="161" t="s">
        <v>654</v>
      </c>
      <c r="I555" s="159"/>
      <c r="J555" s="205" t="s">
        <v>655</v>
      </c>
      <c r="K555" s="179" t="s">
        <v>636</v>
      </c>
    </row>
    <row r="556" spans="1:11" s="152" customFormat="1" ht="30.95">
      <c r="A556" s="158"/>
      <c r="B556" s="159"/>
      <c r="C556" s="159"/>
      <c r="D556" s="159"/>
      <c r="E556" s="159" t="s">
        <v>593</v>
      </c>
      <c r="F556" s="159" t="s">
        <v>599</v>
      </c>
      <c r="G556" s="160" t="s">
        <v>600</v>
      </c>
      <c r="H556" s="161" t="s">
        <v>601</v>
      </c>
      <c r="I556" s="159"/>
      <c r="J556" s="186"/>
      <c r="K556" s="159"/>
    </row>
    <row r="557" spans="1:11" s="152" customFormat="1" ht="93">
      <c r="A557" s="158"/>
      <c r="B557" s="159" t="s">
        <v>656</v>
      </c>
      <c r="C557" s="175" t="s">
        <v>657</v>
      </c>
      <c r="D557" s="161" t="s">
        <v>658</v>
      </c>
      <c r="E557" s="161" t="s">
        <v>431</v>
      </c>
      <c r="F557" s="161" t="s">
        <v>304</v>
      </c>
      <c r="G557" s="160" t="s">
        <v>305</v>
      </c>
      <c r="H557" s="161" t="s">
        <v>306</v>
      </c>
      <c r="I557" s="160" t="s">
        <v>604</v>
      </c>
      <c r="J557" s="167" t="s">
        <v>659</v>
      </c>
      <c r="K557" s="159"/>
    </row>
    <row r="558" spans="1:11" s="152" customFormat="1" ht="46.5">
      <c r="A558" s="158"/>
      <c r="B558" s="159"/>
      <c r="C558" s="175"/>
      <c r="D558" s="161"/>
      <c r="E558" s="161" t="s">
        <v>473</v>
      </c>
      <c r="F558" s="161" t="s">
        <v>476</v>
      </c>
      <c r="G558" s="160" t="s">
        <v>477</v>
      </c>
      <c r="H558" s="161" t="e">
        <v>#N/A</v>
      </c>
      <c r="I558" s="160"/>
      <c r="J558" s="167"/>
      <c r="K558" s="159"/>
    </row>
    <row r="559" spans="1:11" s="152" customFormat="1" ht="46.5">
      <c r="A559" s="158"/>
      <c r="B559" s="159"/>
      <c r="C559" s="175"/>
      <c r="D559" s="161"/>
      <c r="E559" s="161" t="s">
        <v>473</v>
      </c>
      <c r="F559" s="161" t="s">
        <v>478</v>
      </c>
      <c r="G559" s="160" t="s">
        <v>479</v>
      </c>
      <c r="H559" s="161" t="e">
        <v>#N/A</v>
      </c>
      <c r="I559" s="160"/>
      <c r="J559" s="167"/>
      <c r="K559" s="159"/>
    </row>
    <row r="560" spans="1:11" s="152" customFormat="1" ht="15.6">
      <c r="A560" s="158"/>
      <c r="B560" s="159"/>
      <c r="C560" s="175"/>
      <c r="D560" s="161"/>
      <c r="E560" s="177" t="s">
        <v>190</v>
      </c>
      <c r="F560" s="161" t="s">
        <v>202</v>
      </c>
      <c r="G560" s="160" t="s">
        <v>203</v>
      </c>
      <c r="H560" s="161" t="e">
        <v>#N/A</v>
      </c>
      <c r="I560" s="160"/>
      <c r="J560" s="167"/>
      <c r="K560" s="159"/>
    </row>
    <row r="561" spans="1:11" s="152" customFormat="1" ht="93">
      <c r="A561" s="158"/>
      <c r="B561" s="159" t="s">
        <v>660</v>
      </c>
      <c r="C561" s="175" t="s">
        <v>657</v>
      </c>
      <c r="D561" s="161" t="s">
        <v>658</v>
      </c>
      <c r="E561" s="161" t="s">
        <v>431</v>
      </c>
      <c r="F561" s="161" t="s">
        <v>304</v>
      </c>
      <c r="G561" s="160" t="s">
        <v>305</v>
      </c>
      <c r="H561" s="161" t="s">
        <v>306</v>
      </c>
      <c r="I561" s="160" t="s">
        <v>604</v>
      </c>
      <c r="J561" s="167" t="s">
        <v>659</v>
      </c>
      <c r="K561" s="183" t="s">
        <v>608</v>
      </c>
    </row>
    <row r="562" spans="1:11" s="152" customFormat="1" ht="46.5">
      <c r="A562" s="158"/>
      <c r="B562" s="159"/>
      <c r="C562" s="175"/>
      <c r="D562" s="161"/>
      <c r="E562" s="161" t="s">
        <v>473</v>
      </c>
      <c r="F562" s="161" t="s">
        <v>476</v>
      </c>
      <c r="G562" s="160" t="s">
        <v>477</v>
      </c>
      <c r="H562" s="161" t="e">
        <v>#N/A</v>
      </c>
      <c r="I562" s="160"/>
      <c r="J562" s="167"/>
      <c r="K562" s="183"/>
    </row>
    <row r="563" spans="1:11" s="152" customFormat="1" ht="46.5">
      <c r="A563" s="158"/>
      <c r="B563" s="159"/>
      <c r="C563" s="175"/>
      <c r="D563" s="161"/>
      <c r="E563" s="161" t="s">
        <v>473</v>
      </c>
      <c r="F563" s="161" t="s">
        <v>478</v>
      </c>
      <c r="G563" s="160" t="s">
        <v>479</v>
      </c>
      <c r="H563" s="161" t="e">
        <v>#N/A</v>
      </c>
      <c r="I563" s="160"/>
      <c r="J563" s="167"/>
      <c r="K563" s="183"/>
    </row>
    <row r="564" spans="1:11" s="152" customFormat="1" ht="15.6">
      <c r="A564" s="158"/>
      <c r="B564" s="159"/>
      <c r="C564" s="175"/>
      <c r="D564" s="161"/>
      <c r="E564" s="177" t="s">
        <v>190</v>
      </c>
      <c r="F564" s="161" t="s">
        <v>202</v>
      </c>
      <c r="G564" s="160" t="s">
        <v>203</v>
      </c>
      <c r="H564" s="161" t="e">
        <v>#N/A</v>
      </c>
      <c r="I564" s="160"/>
      <c r="J564" s="167"/>
      <c r="K564" s="183"/>
    </row>
    <row r="565" spans="1:11" s="152" customFormat="1" ht="93">
      <c r="A565" s="158"/>
      <c r="B565" s="159" t="s">
        <v>661</v>
      </c>
      <c r="C565" s="175" t="s">
        <v>657</v>
      </c>
      <c r="D565" s="161" t="s">
        <v>658</v>
      </c>
      <c r="E565" s="161" t="s">
        <v>431</v>
      </c>
      <c r="F565" s="161" t="s">
        <v>304</v>
      </c>
      <c r="G565" s="160" t="s">
        <v>305</v>
      </c>
      <c r="H565" s="161" t="s">
        <v>306</v>
      </c>
      <c r="I565" s="161" t="s">
        <v>662</v>
      </c>
      <c r="J565" s="160" t="s">
        <v>663</v>
      </c>
      <c r="K565" s="159"/>
    </row>
    <row r="566" spans="1:11" s="152" customFormat="1" ht="46.5">
      <c r="A566" s="158"/>
      <c r="B566" s="159"/>
      <c r="C566" s="175"/>
      <c r="D566" s="161"/>
      <c r="E566" s="161" t="s">
        <v>473</v>
      </c>
      <c r="F566" s="161" t="s">
        <v>476</v>
      </c>
      <c r="G566" s="160" t="s">
        <v>477</v>
      </c>
      <c r="H566" s="161" t="e">
        <v>#N/A</v>
      </c>
      <c r="I566" s="161"/>
      <c r="J566" s="160"/>
      <c r="K566" s="159"/>
    </row>
    <row r="567" spans="1:11" s="152" customFormat="1" ht="46.5">
      <c r="A567" s="158"/>
      <c r="B567" s="159"/>
      <c r="C567" s="175"/>
      <c r="D567" s="161"/>
      <c r="E567" s="161" t="s">
        <v>473</v>
      </c>
      <c r="F567" s="161" t="s">
        <v>478</v>
      </c>
      <c r="G567" s="160" t="s">
        <v>479</v>
      </c>
      <c r="H567" s="161" t="e">
        <v>#N/A</v>
      </c>
      <c r="I567" s="161"/>
      <c r="J567" s="160"/>
      <c r="K567" s="159"/>
    </row>
    <row r="568" spans="1:11" s="152" customFormat="1" ht="15.6">
      <c r="A568" s="158"/>
      <c r="B568" s="159"/>
      <c r="C568" s="175"/>
      <c r="D568" s="161"/>
      <c r="E568" s="177" t="s">
        <v>190</v>
      </c>
      <c r="F568" s="161" t="s">
        <v>202</v>
      </c>
      <c r="G568" s="160" t="s">
        <v>203</v>
      </c>
      <c r="H568" s="161" t="e">
        <v>#N/A</v>
      </c>
      <c r="I568" s="161"/>
      <c r="J568" s="160"/>
      <c r="K568" s="159"/>
    </row>
    <row r="569" spans="1:11" s="152" customFormat="1" ht="155.1">
      <c r="A569" s="158"/>
      <c r="B569" s="159" t="s">
        <v>612</v>
      </c>
      <c r="C569" s="175" t="s">
        <v>657</v>
      </c>
      <c r="D569" s="161" t="s">
        <v>664</v>
      </c>
      <c r="E569" s="161" t="s">
        <v>431</v>
      </c>
      <c r="F569" s="161" t="s">
        <v>304</v>
      </c>
      <c r="G569" s="160" t="s">
        <v>305</v>
      </c>
      <c r="H569" s="161" t="s">
        <v>306</v>
      </c>
      <c r="I569" s="160" t="s">
        <v>295</v>
      </c>
      <c r="J569" s="167" t="s">
        <v>665</v>
      </c>
      <c r="K569" s="159" t="s">
        <v>639</v>
      </c>
    </row>
    <row r="570" spans="1:11" s="152" customFormat="1" ht="46.5">
      <c r="A570" s="158"/>
      <c r="B570" s="159"/>
      <c r="C570" s="175"/>
      <c r="D570" s="161"/>
      <c r="E570" s="161" t="s">
        <v>473</v>
      </c>
      <c r="F570" s="161" t="s">
        <v>476</v>
      </c>
      <c r="G570" s="160" t="s">
        <v>477</v>
      </c>
      <c r="H570" s="161" t="e">
        <v>#N/A</v>
      </c>
      <c r="I570" s="160"/>
      <c r="J570" s="167"/>
      <c r="K570" s="159"/>
    </row>
    <row r="571" spans="1:11" s="152" customFormat="1" ht="46.5">
      <c r="A571" s="158"/>
      <c r="B571" s="159"/>
      <c r="C571" s="175"/>
      <c r="D571" s="161"/>
      <c r="E571" s="161" t="s">
        <v>473</v>
      </c>
      <c r="F571" s="161" t="s">
        <v>478</v>
      </c>
      <c r="G571" s="160" t="s">
        <v>479</v>
      </c>
      <c r="H571" s="161" t="e">
        <v>#N/A</v>
      </c>
      <c r="I571" s="160"/>
      <c r="J571" s="167"/>
      <c r="K571" s="159"/>
    </row>
    <row r="572" spans="1:11" s="152" customFormat="1" ht="15.6">
      <c r="A572" s="158"/>
      <c r="B572" s="159"/>
      <c r="C572" s="175"/>
      <c r="D572" s="161"/>
      <c r="E572" s="177" t="s">
        <v>190</v>
      </c>
      <c r="F572" s="161" t="s">
        <v>202</v>
      </c>
      <c r="G572" s="160" t="s">
        <v>203</v>
      </c>
      <c r="H572" s="161" t="e">
        <v>#N/A</v>
      </c>
      <c r="I572" s="160"/>
      <c r="J572" s="167"/>
      <c r="K572" s="159"/>
    </row>
    <row r="573" spans="1:11" s="152" customFormat="1" ht="155.1">
      <c r="A573" s="158"/>
      <c r="B573" s="159" t="s">
        <v>613</v>
      </c>
      <c r="C573" s="175" t="s">
        <v>657</v>
      </c>
      <c r="D573" s="161" t="s">
        <v>664</v>
      </c>
      <c r="E573" s="161" t="s">
        <v>431</v>
      </c>
      <c r="F573" s="161" t="s">
        <v>304</v>
      </c>
      <c r="G573" s="160" t="s">
        <v>305</v>
      </c>
      <c r="H573" s="161" t="s">
        <v>306</v>
      </c>
      <c r="I573" s="160" t="s">
        <v>295</v>
      </c>
      <c r="J573" s="167" t="s">
        <v>666</v>
      </c>
      <c r="K573" s="159" t="s">
        <v>639</v>
      </c>
    </row>
    <row r="574" spans="1:11" s="152" customFormat="1" ht="46.5">
      <c r="A574" s="158"/>
      <c r="B574" s="159"/>
      <c r="C574" s="175"/>
      <c r="D574" s="161"/>
      <c r="E574" s="161" t="s">
        <v>473</v>
      </c>
      <c r="F574" s="161" t="s">
        <v>476</v>
      </c>
      <c r="G574" s="160" t="s">
        <v>477</v>
      </c>
      <c r="H574" s="161" t="e">
        <v>#N/A</v>
      </c>
      <c r="I574" s="160"/>
      <c r="J574" s="167"/>
      <c r="K574" s="159"/>
    </row>
    <row r="575" spans="1:11" s="152" customFormat="1" ht="46.5">
      <c r="A575" s="158"/>
      <c r="B575" s="159"/>
      <c r="C575" s="175"/>
      <c r="D575" s="161"/>
      <c r="E575" s="161" t="s">
        <v>473</v>
      </c>
      <c r="F575" s="161" t="s">
        <v>478</v>
      </c>
      <c r="G575" s="160" t="s">
        <v>479</v>
      </c>
      <c r="H575" s="161" t="e">
        <v>#N/A</v>
      </c>
      <c r="I575" s="160"/>
      <c r="J575" s="167"/>
      <c r="K575" s="159"/>
    </row>
    <row r="576" spans="1:11" s="152" customFormat="1" ht="15.6">
      <c r="A576" s="158"/>
      <c r="B576" s="159"/>
      <c r="C576" s="175"/>
      <c r="D576" s="161"/>
      <c r="E576" s="177" t="s">
        <v>190</v>
      </c>
      <c r="F576" s="161" t="s">
        <v>202</v>
      </c>
      <c r="G576" s="160" t="s">
        <v>203</v>
      </c>
      <c r="H576" s="161" t="e">
        <v>#N/A</v>
      </c>
      <c r="I576" s="160"/>
      <c r="J576" s="167"/>
      <c r="K576" s="159"/>
    </row>
    <row r="577" spans="1:11" s="152" customFormat="1" ht="155.1">
      <c r="A577" s="158"/>
      <c r="B577" s="159" t="s">
        <v>667</v>
      </c>
      <c r="C577" s="175" t="s">
        <v>657</v>
      </c>
      <c r="D577" s="161" t="s">
        <v>664</v>
      </c>
      <c r="E577" s="161" t="s">
        <v>431</v>
      </c>
      <c r="F577" s="161" t="s">
        <v>304</v>
      </c>
      <c r="G577" s="160" t="s">
        <v>305</v>
      </c>
      <c r="H577" s="161" t="s">
        <v>306</v>
      </c>
      <c r="I577" s="161" t="s">
        <v>615</v>
      </c>
      <c r="J577" s="160" t="s">
        <v>668</v>
      </c>
      <c r="K577" s="159" t="s">
        <v>639</v>
      </c>
    </row>
    <row r="578" spans="1:11" s="152" customFormat="1" ht="46.5">
      <c r="A578" s="158"/>
      <c r="B578" s="159"/>
      <c r="C578" s="175"/>
      <c r="D578" s="161"/>
      <c r="E578" s="161" t="s">
        <v>473</v>
      </c>
      <c r="F578" s="161" t="s">
        <v>476</v>
      </c>
      <c r="G578" s="160" t="s">
        <v>477</v>
      </c>
      <c r="H578" s="161" t="e">
        <v>#N/A</v>
      </c>
      <c r="I578" s="161"/>
      <c r="J578" s="160"/>
      <c r="K578" s="159"/>
    </row>
    <row r="579" spans="1:11" s="152" customFormat="1" ht="46.5">
      <c r="A579" s="158"/>
      <c r="B579" s="159"/>
      <c r="C579" s="175"/>
      <c r="D579" s="161"/>
      <c r="E579" s="161" t="s">
        <v>473</v>
      </c>
      <c r="F579" s="161" t="s">
        <v>478</v>
      </c>
      <c r="G579" s="160" t="s">
        <v>479</v>
      </c>
      <c r="H579" s="161" t="e">
        <v>#N/A</v>
      </c>
      <c r="I579" s="161"/>
      <c r="J579" s="160"/>
      <c r="K579" s="159"/>
    </row>
    <row r="580" spans="1:11" s="152" customFormat="1" ht="15.6">
      <c r="A580" s="158"/>
      <c r="B580" s="159"/>
      <c r="C580" s="175"/>
      <c r="D580" s="161"/>
      <c r="E580" s="177" t="s">
        <v>190</v>
      </c>
      <c r="F580" s="161" t="s">
        <v>202</v>
      </c>
      <c r="G580" s="160" t="s">
        <v>203</v>
      </c>
      <c r="H580" s="161" t="e">
        <v>#N/A</v>
      </c>
      <c r="I580" s="161"/>
      <c r="J580" s="160"/>
      <c r="K580" s="159"/>
    </row>
    <row r="581" spans="1:11" s="152" customFormat="1" ht="155.1">
      <c r="A581" s="158"/>
      <c r="B581" s="159" t="s">
        <v>669</v>
      </c>
      <c r="C581" s="175" t="s">
        <v>670</v>
      </c>
      <c r="D581" s="180" t="s">
        <v>671</v>
      </c>
      <c r="E581" s="161" t="s">
        <v>431</v>
      </c>
      <c r="F581" s="161" t="s">
        <v>304</v>
      </c>
      <c r="G581" s="160" t="s">
        <v>305</v>
      </c>
      <c r="H581" s="161" t="s">
        <v>306</v>
      </c>
      <c r="I581" s="176" t="s">
        <v>483</v>
      </c>
      <c r="J581" s="169" t="s">
        <v>672</v>
      </c>
      <c r="K581" s="159" t="s">
        <v>639</v>
      </c>
    </row>
    <row r="582" spans="1:11" s="152" customFormat="1" ht="30.95">
      <c r="A582" s="158"/>
      <c r="B582" s="159"/>
      <c r="C582" s="175"/>
      <c r="D582" s="180"/>
      <c r="E582" s="161" t="s">
        <v>431</v>
      </c>
      <c r="F582" s="161" t="s">
        <v>248</v>
      </c>
      <c r="G582" s="160" t="s">
        <v>286</v>
      </c>
      <c r="H582" s="161" t="e">
        <v>#N/A</v>
      </c>
      <c r="I582" s="176"/>
      <c r="J582" s="169"/>
      <c r="K582" s="159"/>
    </row>
    <row r="583" spans="1:11" s="152" customFormat="1" ht="77.45">
      <c r="A583" s="158"/>
      <c r="B583" s="159"/>
      <c r="C583" s="175"/>
      <c r="D583" s="180"/>
      <c r="E583" s="161" t="s">
        <v>473</v>
      </c>
      <c r="F583" s="161" t="s">
        <v>248</v>
      </c>
      <c r="G583" s="160" t="s">
        <v>474</v>
      </c>
      <c r="H583" s="161" t="s">
        <v>475</v>
      </c>
      <c r="I583" s="176"/>
      <c r="J583" s="169"/>
      <c r="K583" s="159"/>
    </row>
    <row r="584" spans="1:11" s="152" customFormat="1" ht="46.5">
      <c r="A584" s="158"/>
      <c r="B584" s="159"/>
      <c r="C584" s="175"/>
      <c r="D584" s="180"/>
      <c r="E584" s="161" t="s">
        <v>473</v>
      </c>
      <c r="F584" s="161" t="s">
        <v>476</v>
      </c>
      <c r="G584" s="160" t="s">
        <v>477</v>
      </c>
      <c r="H584" s="161" t="e">
        <v>#N/A</v>
      </c>
      <c r="I584" s="176"/>
      <c r="J584" s="169"/>
      <c r="K584" s="159"/>
    </row>
    <row r="585" spans="1:11" s="152" customFormat="1" ht="46.5">
      <c r="A585" s="158"/>
      <c r="B585" s="159"/>
      <c r="C585" s="175"/>
      <c r="D585" s="180"/>
      <c r="E585" s="161" t="s">
        <v>473</v>
      </c>
      <c r="F585" s="161" t="s">
        <v>478</v>
      </c>
      <c r="G585" s="160" t="s">
        <v>479</v>
      </c>
      <c r="H585" s="161" t="e">
        <v>#N/A</v>
      </c>
      <c r="I585" s="176"/>
      <c r="J585" s="169"/>
      <c r="K585" s="159"/>
    </row>
    <row r="586" spans="1:11" s="152" customFormat="1" ht="15.6">
      <c r="A586" s="158"/>
      <c r="B586" s="159"/>
      <c r="C586" s="175"/>
      <c r="D586" s="180"/>
      <c r="E586" s="177" t="s">
        <v>190</v>
      </c>
      <c r="F586" s="161" t="s">
        <v>202</v>
      </c>
      <c r="G586" s="160" t="s">
        <v>203</v>
      </c>
      <c r="H586" s="161" t="e">
        <v>#N/A</v>
      </c>
      <c r="I586" s="176"/>
      <c r="J586" s="169"/>
      <c r="K586" s="159"/>
    </row>
    <row r="587" spans="1:11" s="152" customFormat="1" ht="155.1">
      <c r="A587" s="158"/>
      <c r="B587" s="159" t="s">
        <v>673</v>
      </c>
      <c r="C587" s="175" t="s">
        <v>670</v>
      </c>
      <c r="D587" s="180" t="s">
        <v>671</v>
      </c>
      <c r="E587" s="161" t="s">
        <v>431</v>
      </c>
      <c r="F587" s="161" t="s">
        <v>304</v>
      </c>
      <c r="G587" s="160" t="s">
        <v>305</v>
      </c>
      <c r="H587" s="161" t="s">
        <v>306</v>
      </c>
      <c r="I587" s="176" t="s">
        <v>674</v>
      </c>
      <c r="J587" s="169" t="s">
        <v>675</v>
      </c>
      <c r="K587" s="159" t="s">
        <v>639</v>
      </c>
    </row>
    <row r="588" spans="1:11" s="152" customFormat="1" ht="30.95">
      <c r="A588" s="158"/>
      <c r="B588" s="159"/>
      <c r="C588" s="175"/>
      <c r="D588" s="180"/>
      <c r="E588" s="161" t="s">
        <v>431</v>
      </c>
      <c r="F588" s="161" t="s">
        <v>248</v>
      </c>
      <c r="G588" s="160" t="s">
        <v>286</v>
      </c>
      <c r="H588" s="161" t="e">
        <v>#N/A</v>
      </c>
      <c r="I588" s="176"/>
      <c r="J588" s="169"/>
      <c r="K588" s="159"/>
    </row>
    <row r="589" spans="1:11" s="152" customFormat="1" ht="77.45">
      <c r="A589" s="158"/>
      <c r="B589" s="159"/>
      <c r="C589" s="175"/>
      <c r="D589" s="180"/>
      <c r="E589" s="161" t="s">
        <v>473</v>
      </c>
      <c r="F589" s="161" t="s">
        <v>248</v>
      </c>
      <c r="G589" s="160" t="s">
        <v>474</v>
      </c>
      <c r="H589" s="161" t="s">
        <v>475</v>
      </c>
      <c r="I589" s="176"/>
      <c r="J589" s="169"/>
      <c r="K589" s="159"/>
    </row>
    <row r="590" spans="1:11" s="152" customFormat="1" ht="46.5">
      <c r="A590" s="158"/>
      <c r="B590" s="159"/>
      <c r="C590" s="175"/>
      <c r="D590" s="180"/>
      <c r="E590" s="161" t="s">
        <v>473</v>
      </c>
      <c r="F590" s="161" t="s">
        <v>476</v>
      </c>
      <c r="G590" s="160" t="s">
        <v>477</v>
      </c>
      <c r="H590" s="161" t="e">
        <v>#N/A</v>
      </c>
      <c r="I590" s="176"/>
      <c r="J590" s="169"/>
      <c r="K590" s="159"/>
    </row>
    <row r="591" spans="1:11" s="152" customFormat="1" ht="46.5">
      <c r="A591" s="158"/>
      <c r="B591" s="159"/>
      <c r="C591" s="175"/>
      <c r="D591" s="180"/>
      <c r="E591" s="161" t="s">
        <v>473</v>
      </c>
      <c r="F591" s="161" t="s">
        <v>478</v>
      </c>
      <c r="G591" s="160" t="s">
        <v>479</v>
      </c>
      <c r="H591" s="161" t="e">
        <v>#N/A</v>
      </c>
      <c r="I591" s="176"/>
      <c r="J591" s="169"/>
      <c r="K591" s="159"/>
    </row>
    <row r="592" spans="1:11" s="152" customFormat="1" ht="15.6">
      <c r="A592" s="158"/>
      <c r="B592" s="159"/>
      <c r="C592" s="175"/>
      <c r="D592" s="180"/>
      <c r="E592" s="177" t="s">
        <v>190</v>
      </c>
      <c r="F592" s="161" t="s">
        <v>202</v>
      </c>
      <c r="G592" s="160" t="s">
        <v>203</v>
      </c>
      <c r="H592" s="161" t="e">
        <v>#N/A</v>
      </c>
      <c r="I592" s="176"/>
      <c r="J592" s="169"/>
      <c r="K592" s="159"/>
    </row>
    <row r="593" spans="1:11" s="152" customFormat="1" ht="341.1">
      <c r="A593" s="158"/>
      <c r="B593" s="159" t="s">
        <v>676</v>
      </c>
      <c r="C593" s="175" t="s">
        <v>677</v>
      </c>
      <c r="D593" s="180" t="s">
        <v>482</v>
      </c>
      <c r="E593" s="161" t="s">
        <v>431</v>
      </c>
      <c r="F593" s="161" t="s">
        <v>304</v>
      </c>
      <c r="G593" s="160" t="s">
        <v>305</v>
      </c>
      <c r="H593" s="161" t="s">
        <v>306</v>
      </c>
      <c r="I593" s="160" t="s">
        <v>486</v>
      </c>
      <c r="J593" s="169" t="str">
        <f>"Take TOTALREIMBURSEMENT AMOUNT from header table and divide by the total number of full months (using ELIGIBILITYBEGINDATE AND ELIGIBILITYENDATE )"&amp;" the entire population of unique members (COUNT(DISTINCT CLIENTIDENTIFIER)) who were suspended within the reporting period."&amp;CHAR(10)&amp;
"Net Pay Per Member Per Month for current year minus previous year and divided by the previous year."&amp;CHAR(10)&amp;
"Rules:
(Limit to Clients as identified by business rule in J"&amp;ROW(J22)&amp;")"&amp;CHAR(10)&amp;J22&amp;REPT(CHAR(10),2)</f>
        <v xml:space="preserve">Take TOTALREIMBURSEMENT AMOUNT from header table and divide by the total number of full months (using ELIGIBILITYBEGINDATE AND ELIGIBILITYENDATE ) the entire population of unique members (COUNT(DISTINCT CLIENTIDENTIFIER)) who were suspended within the reporting period.
Net Pay Per Member Per Month for current year minus previous year and divided by the previous year.
Rules:
(Limit to Clients as identified by business rule in J22)
/*Restrict data to current year period */
MONTH_KY between to_char(_add_days(_add_years(p_TimePeriod,-1),1),'YYYYMM') and
to_char(p_TimePeriod,'YYYYMM')
Rules:
1) ASPEN_LIVING_ARRANGEMENT_CD = Jail or Prison
2) ASPEN FACILITY_TYPE_DESCRIPTION = Jails or Prisons found in ASPEN
APPLIES TO ALL CLIENT COUNTS BELOW.
</v>
      </c>
      <c r="K593" s="159" t="s">
        <v>639</v>
      </c>
    </row>
    <row r="594" spans="1:11" s="152" customFormat="1" ht="30.95">
      <c r="A594" s="158"/>
      <c r="B594" s="159"/>
      <c r="C594" s="175"/>
      <c r="D594" s="180"/>
      <c r="E594" s="161" t="s">
        <v>431</v>
      </c>
      <c r="F594" s="161" t="s">
        <v>248</v>
      </c>
      <c r="G594" s="160" t="s">
        <v>286</v>
      </c>
      <c r="H594" s="161" t="e">
        <v>#N/A</v>
      </c>
      <c r="I594" s="160"/>
      <c r="J594" s="169"/>
      <c r="K594" s="159"/>
    </row>
    <row r="595" spans="1:11" s="152" customFormat="1" ht="77.45">
      <c r="A595" s="158"/>
      <c r="B595" s="159"/>
      <c r="C595" s="175"/>
      <c r="D595" s="180"/>
      <c r="E595" s="161" t="s">
        <v>473</v>
      </c>
      <c r="F595" s="161" t="s">
        <v>248</v>
      </c>
      <c r="G595" s="160" t="s">
        <v>474</v>
      </c>
      <c r="H595" s="161" t="s">
        <v>475</v>
      </c>
      <c r="I595" s="160"/>
      <c r="J595" s="169"/>
      <c r="K595" s="159"/>
    </row>
    <row r="596" spans="1:11" s="152" customFormat="1" ht="46.5">
      <c r="A596" s="158"/>
      <c r="B596" s="159"/>
      <c r="C596" s="175"/>
      <c r="D596" s="180"/>
      <c r="E596" s="161" t="s">
        <v>473</v>
      </c>
      <c r="F596" s="161" t="s">
        <v>476</v>
      </c>
      <c r="G596" s="160" t="s">
        <v>477</v>
      </c>
      <c r="H596" s="161" t="e">
        <v>#N/A</v>
      </c>
      <c r="I596" s="160"/>
      <c r="J596" s="169"/>
      <c r="K596" s="159"/>
    </row>
    <row r="597" spans="1:11" s="152" customFormat="1" ht="46.5">
      <c r="A597" s="158"/>
      <c r="B597" s="159"/>
      <c r="C597" s="175"/>
      <c r="D597" s="180"/>
      <c r="E597" s="161" t="s">
        <v>473</v>
      </c>
      <c r="F597" s="161" t="s">
        <v>478</v>
      </c>
      <c r="G597" s="160" t="s">
        <v>479</v>
      </c>
      <c r="H597" s="161" t="e">
        <v>#N/A</v>
      </c>
      <c r="I597" s="160"/>
      <c r="J597" s="169"/>
      <c r="K597" s="159"/>
    </row>
    <row r="598" spans="1:11" s="152" customFormat="1" ht="15.6">
      <c r="A598" s="158"/>
      <c r="B598" s="159"/>
      <c r="C598" s="175"/>
      <c r="D598" s="180"/>
      <c r="E598" s="177" t="s">
        <v>190</v>
      </c>
      <c r="F598" s="161" t="s">
        <v>202</v>
      </c>
      <c r="G598" s="160" t="s">
        <v>203</v>
      </c>
      <c r="H598" s="161" t="e">
        <v>#N/A</v>
      </c>
      <c r="I598" s="160"/>
      <c r="J598" s="169"/>
      <c r="K598" s="159"/>
    </row>
    <row r="599" spans="1:11" s="152" customFormat="1" ht="15.6">
      <c r="A599" s="158"/>
      <c r="B599" s="269" t="s">
        <v>678</v>
      </c>
      <c r="C599" s="269"/>
      <c r="D599" s="269"/>
      <c r="E599" s="269"/>
      <c r="F599" s="269"/>
      <c r="G599" s="269"/>
      <c r="H599" s="269"/>
      <c r="I599" s="269"/>
      <c r="J599" s="269"/>
      <c r="K599" s="269"/>
    </row>
    <row r="600" spans="1:11" s="152" customFormat="1" ht="155.1">
      <c r="A600" s="158"/>
      <c r="B600" s="159" t="s">
        <v>679</v>
      </c>
      <c r="C600" s="159" t="s">
        <v>680</v>
      </c>
      <c r="D600" s="159" t="s">
        <v>681</v>
      </c>
      <c r="E600" s="159" t="s">
        <v>431</v>
      </c>
      <c r="F600" s="159" t="s">
        <v>682</v>
      </c>
      <c r="G600" s="160" t="s">
        <v>683</v>
      </c>
      <c r="H600" s="161" t="s">
        <v>684</v>
      </c>
      <c r="I600" s="159" t="s">
        <v>685</v>
      </c>
      <c r="J600" s="159" t="s">
        <v>686</v>
      </c>
      <c r="K600" s="159" t="s">
        <v>687</v>
      </c>
    </row>
    <row r="601" spans="1:11" s="152" customFormat="1" ht="46.5">
      <c r="A601" s="158"/>
      <c r="B601" s="159"/>
      <c r="C601" s="159"/>
      <c r="D601" s="159"/>
      <c r="E601" s="159" t="s">
        <v>431</v>
      </c>
      <c r="F601" s="159" t="s">
        <v>524</v>
      </c>
      <c r="G601" s="160" t="s">
        <v>525</v>
      </c>
      <c r="H601" s="161" t="s">
        <v>526</v>
      </c>
      <c r="I601" s="159"/>
      <c r="J601" s="159"/>
      <c r="K601" s="159"/>
    </row>
    <row r="602" spans="1:11" s="152" customFormat="1" ht="30.95">
      <c r="A602" s="158"/>
      <c r="B602" s="159"/>
      <c r="C602" s="159"/>
      <c r="D602" s="159"/>
      <c r="E602" s="159" t="s">
        <v>431</v>
      </c>
      <c r="F602" s="159" t="s">
        <v>248</v>
      </c>
      <c r="G602" s="160" t="s">
        <v>286</v>
      </c>
      <c r="H602" s="161" t="e">
        <v>#N/A</v>
      </c>
      <c r="I602" s="159"/>
      <c r="J602" s="159"/>
      <c r="K602" s="159"/>
    </row>
    <row r="603" spans="1:11" s="152" customFormat="1" ht="15.6">
      <c r="A603" s="158"/>
      <c r="B603" s="159"/>
      <c r="C603" s="159"/>
      <c r="D603" s="159"/>
      <c r="E603" s="159" t="s">
        <v>688</v>
      </c>
      <c r="F603" s="159" t="s">
        <v>689</v>
      </c>
      <c r="G603" s="160" t="s">
        <v>312</v>
      </c>
      <c r="H603" s="161" t="e">
        <v>#N/A</v>
      </c>
      <c r="I603" s="159"/>
      <c r="J603" s="159"/>
      <c r="K603" s="159"/>
    </row>
    <row r="604" spans="1:11" s="152" customFormat="1" ht="62.1">
      <c r="A604" s="158"/>
      <c r="B604" s="184" t="s">
        <v>690</v>
      </c>
      <c r="C604" s="159" t="s">
        <v>680</v>
      </c>
      <c r="D604" s="159" t="s">
        <v>681</v>
      </c>
      <c r="E604" s="159" t="s">
        <v>431</v>
      </c>
      <c r="F604" s="159" t="s">
        <v>682</v>
      </c>
      <c r="G604" s="160" t="s">
        <v>683</v>
      </c>
      <c r="H604" s="161" t="s">
        <v>684</v>
      </c>
      <c r="I604" s="159" t="s">
        <v>604</v>
      </c>
      <c r="J604" s="159"/>
      <c r="K604" s="159"/>
    </row>
    <row r="605" spans="1:11" s="152" customFormat="1" ht="46.5">
      <c r="A605" s="158"/>
      <c r="B605" s="184"/>
      <c r="C605" s="159"/>
      <c r="D605" s="159"/>
      <c r="E605" s="159" t="s">
        <v>431</v>
      </c>
      <c r="F605" s="159" t="s">
        <v>524</v>
      </c>
      <c r="G605" s="160" t="s">
        <v>525</v>
      </c>
      <c r="H605" s="161" t="s">
        <v>526</v>
      </c>
      <c r="I605" s="159"/>
      <c r="J605" s="159"/>
      <c r="K605" s="159"/>
    </row>
    <row r="606" spans="1:11" s="152" customFormat="1" ht="30.95">
      <c r="A606" s="158"/>
      <c r="B606" s="184"/>
      <c r="C606" s="159"/>
      <c r="D606" s="159"/>
      <c r="E606" s="159" t="s">
        <v>431</v>
      </c>
      <c r="F606" s="159" t="s">
        <v>248</v>
      </c>
      <c r="G606" s="160" t="s">
        <v>286</v>
      </c>
      <c r="H606" s="161" t="e">
        <v>#N/A</v>
      </c>
      <c r="I606" s="159"/>
      <c r="J606" s="159"/>
      <c r="K606" s="159"/>
    </row>
    <row r="607" spans="1:11" s="152" customFormat="1" ht="15.6">
      <c r="A607" s="158"/>
      <c r="B607" s="184"/>
      <c r="C607" s="159"/>
      <c r="D607" s="159"/>
      <c r="E607" s="159" t="s">
        <v>688</v>
      </c>
      <c r="F607" s="159" t="s">
        <v>689</v>
      </c>
      <c r="G607" s="160" t="s">
        <v>312</v>
      </c>
      <c r="H607" s="161" t="e">
        <v>#N/A</v>
      </c>
      <c r="I607" s="159"/>
      <c r="J607" s="159"/>
      <c r="K607" s="159"/>
    </row>
    <row r="608" spans="1:11" s="152" customFormat="1" ht="155.1">
      <c r="A608" s="158"/>
      <c r="B608" s="187" t="s">
        <v>679</v>
      </c>
      <c r="C608" s="159" t="s">
        <v>680</v>
      </c>
      <c r="D608" s="159" t="s">
        <v>691</v>
      </c>
      <c r="E608" s="159" t="s">
        <v>431</v>
      </c>
      <c r="F608" s="159" t="s">
        <v>682</v>
      </c>
      <c r="G608" s="160" t="s">
        <v>683</v>
      </c>
      <c r="H608" s="161" t="s">
        <v>684</v>
      </c>
      <c r="I608" s="159" t="s">
        <v>685</v>
      </c>
      <c r="J608" s="159" t="s">
        <v>686</v>
      </c>
      <c r="K608" s="159" t="s">
        <v>687</v>
      </c>
    </row>
    <row r="609" spans="1:11" s="152" customFormat="1" ht="46.5">
      <c r="A609" s="158"/>
      <c r="B609" s="187"/>
      <c r="C609" s="159"/>
      <c r="D609" s="159"/>
      <c r="E609" s="159" t="s">
        <v>431</v>
      </c>
      <c r="F609" s="159" t="s">
        <v>524</v>
      </c>
      <c r="G609" s="160" t="s">
        <v>525</v>
      </c>
      <c r="H609" s="161" t="s">
        <v>526</v>
      </c>
      <c r="I609" s="159"/>
      <c r="J609" s="159"/>
      <c r="K609" s="159"/>
    </row>
    <row r="610" spans="1:11" s="152" customFormat="1" ht="46.5">
      <c r="A610" s="158"/>
      <c r="B610" s="187"/>
      <c r="C610" s="159"/>
      <c r="D610" s="159"/>
      <c r="E610" s="159" t="s">
        <v>431</v>
      </c>
      <c r="F610" s="177" t="s">
        <v>304</v>
      </c>
      <c r="G610" s="160" t="s">
        <v>305</v>
      </c>
      <c r="H610" s="161" t="s">
        <v>306</v>
      </c>
      <c r="I610" s="159"/>
      <c r="J610" s="159"/>
      <c r="K610" s="159"/>
    </row>
    <row r="611" spans="1:11" s="152" customFormat="1" ht="30.95">
      <c r="A611" s="158"/>
      <c r="B611" s="187"/>
      <c r="C611" s="159"/>
      <c r="D611" s="159"/>
      <c r="E611" s="159" t="s">
        <v>431</v>
      </c>
      <c r="F611" s="159" t="s">
        <v>248</v>
      </c>
      <c r="G611" s="160" t="s">
        <v>286</v>
      </c>
      <c r="H611" s="161" t="e">
        <v>#N/A</v>
      </c>
      <c r="I611" s="159"/>
      <c r="J611" s="159"/>
      <c r="K611" s="159"/>
    </row>
    <row r="612" spans="1:11" s="152" customFormat="1" ht="15.6">
      <c r="B612" s="187"/>
      <c r="C612" s="159"/>
      <c r="D612" s="159"/>
      <c r="E612" s="159" t="s">
        <v>688</v>
      </c>
      <c r="F612" s="159" t="s">
        <v>689</v>
      </c>
      <c r="G612" s="160" t="s">
        <v>312</v>
      </c>
      <c r="H612" s="161" t="e">
        <v>#N/A</v>
      </c>
      <c r="I612" s="159"/>
      <c r="J612" s="159"/>
      <c r="K612" s="159"/>
    </row>
    <row r="613" spans="1:11" s="152" customFormat="1" ht="139.5">
      <c r="B613" s="184" t="s">
        <v>692</v>
      </c>
      <c r="C613" s="159" t="s">
        <v>680</v>
      </c>
      <c r="D613" s="159" t="s">
        <v>691</v>
      </c>
      <c r="E613" s="159" t="s">
        <v>431</v>
      </c>
      <c r="F613" s="159" t="s">
        <v>682</v>
      </c>
      <c r="G613" s="160" t="s">
        <v>683</v>
      </c>
      <c r="H613" s="161" t="s">
        <v>684</v>
      </c>
      <c r="I613" s="159" t="s">
        <v>295</v>
      </c>
      <c r="J613" s="159"/>
      <c r="K613" s="159" t="s">
        <v>693</v>
      </c>
    </row>
    <row r="614" spans="1:11" s="152" customFormat="1" ht="46.5">
      <c r="B614" s="177"/>
      <c r="C614" s="177"/>
      <c r="D614" s="177"/>
      <c r="E614" s="159" t="s">
        <v>431</v>
      </c>
      <c r="F614" s="159" t="s">
        <v>524</v>
      </c>
      <c r="G614" s="160" t="s">
        <v>525</v>
      </c>
      <c r="H614" s="161" t="s">
        <v>526</v>
      </c>
      <c r="I614" s="177"/>
      <c r="J614" s="177"/>
      <c r="K614" s="188"/>
    </row>
    <row r="615" spans="1:11" s="152" customFormat="1" ht="46.5">
      <c r="B615" s="177"/>
      <c r="C615" s="177"/>
      <c r="D615" s="177"/>
      <c r="E615" s="159" t="s">
        <v>431</v>
      </c>
      <c r="F615" s="177" t="s">
        <v>304</v>
      </c>
      <c r="G615" s="160" t="s">
        <v>305</v>
      </c>
      <c r="H615" s="161" t="s">
        <v>306</v>
      </c>
      <c r="I615" s="177"/>
      <c r="J615" s="177"/>
      <c r="K615" s="188"/>
    </row>
    <row r="616" spans="1:11" s="152" customFormat="1" ht="30.95">
      <c r="B616" s="177"/>
      <c r="C616" s="177"/>
      <c r="D616" s="177"/>
      <c r="E616" s="159" t="s">
        <v>431</v>
      </c>
      <c r="F616" s="159" t="s">
        <v>248</v>
      </c>
      <c r="G616" s="160" t="s">
        <v>286</v>
      </c>
      <c r="H616" s="161" t="e">
        <v>#N/A</v>
      </c>
      <c r="I616" s="177"/>
      <c r="J616" s="177"/>
      <c r="K616" s="188"/>
    </row>
    <row r="617" spans="1:11" s="152" customFormat="1" ht="15.6">
      <c r="B617" s="177"/>
      <c r="C617" s="177"/>
      <c r="D617" s="177"/>
      <c r="E617" s="159" t="s">
        <v>688</v>
      </c>
      <c r="F617" s="159" t="s">
        <v>689</v>
      </c>
      <c r="G617" s="160" t="s">
        <v>312</v>
      </c>
      <c r="H617" s="161" t="e">
        <v>#N/A</v>
      </c>
      <c r="I617" s="177"/>
      <c r="J617" s="177"/>
      <c r="K617" s="188"/>
    </row>
  </sheetData>
  <autoFilter ref="B4:K617" xr:uid="{D90D0507-E48A-499B-8EDC-73EF784511CB}"/>
  <mergeCells count="70">
    <mergeCell ref="B111:K111"/>
    <mergeCell ref="I194:I199"/>
    <mergeCell ref="J194:J199"/>
    <mergeCell ref="I188:I193"/>
    <mergeCell ref="J188:J193"/>
    <mergeCell ref="I181:I185"/>
    <mergeCell ref="J181:J185"/>
    <mergeCell ref="B152:K152"/>
    <mergeCell ref="B155:K155"/>
    <mergeCell ref="B168:K168"/>
    <mergeCell ref="K169:K173"/>
    <mergeCell ref="B187:K187"/>
    <mergeCell ref="I175:I179"/>
    <mergeCell ref="J175:J179"/>
    <mergeCell ref="I169:I174"/>
    <mergeCell ref="J169:J174"/>
    <mergeCell ref="B356:K356"/>
    <mergeCell ref="B361:K361"/>
    <mergeCell ref="B418:K418"/>
    <mergeCell ref="B431:K431"/>
    <mergeCell ref="B444:K444"/>
    <mergeCell ref="B452:K452"/>
    <mergeCell ref="B370:K370"/>
    <mergeCell ref="B378:K378"/>
    <mergeCell ref="B387:K387"/>
    <mergeCell ref="B397:K397"/>
    <mergeCell ref="B407:K407"/>
    <mergeCell ref="B599:K599"/>
    <mergeCell ref="B461:K461"/>
    <mergeCell ref="B494:K494"/>
    <mergeCell ref="B533:K533"/>
    <mergeCell ref="B537:K537"/>
    <mergeCell ref="B554:K554"/>
    <mergeCell ref="B345:K345"/>
    <mergeCell ref="B351:K351"/>
    <mergeCell ref="J215:J222"/>
    <mergeCell ref="I223:I230"/>
    <mergeCell ref="J223:J230"/>
    <mergeCell ref="B231:K231"/>
    <mergeCell ref="B266:K266"/>
    <mergeCell ref="B247:K247"/>
    <mergeCell ref="I293:I295"/>
    <mergeCell ref="J293:J295"/>
    <mergeCell ref="K293:K295"/>
    <mergeCell ref="K302:K304"/>
    <mergeCell ref="B317:K317"/>
    <mergeCell ref="I267:I269"/>
    <mergeCell ref="J267:J269"/>
    <mergeCell ref="B291:K291"/>
    <mergeCell ref="B206:K206"/>
    <mergeCell ref="I207:I214"/>
    <mergeCell ref="J207:J214"/>
    <mergeCell ref="I215:I222"/>
    <mergeCell ref="B47:K47"/>
    <mergeCell ref="B53:K53"/>
    <mergeCell ref="B58:K58"/>
    <mergeCell ref="B63:K63"/>
    <mergeCell ref="B98:K98"/>
    <mergeCell ref="B68:K68"/>
    <mergeCell ref="B74:K74"/>
    <mergeCell ref="B81:K81"/>
    <mergeCell ref="B87:K87"/>
    <mergeCell ref="B93:K93"/>
    <mergeCell ref="I200:I205"/>
    <mergeCell ref="J200:J205"/>
    <mergeCell ref="J7:J10"/>
    <mergeCell ref="C3:K3"/>
    <mergeCell ref="B5:K5"/>
    <mergeCell ref="B12:K12"/>
    <mergeCell ref="B21:K21"/>
  </mergeCells>
  <dataValidations count="1">
    <dataValidation allowBlank="1" showInputMessage="1" showErrorMessage="1" promptTitle="FACILTY_TYPE_DESCRIPTION" prompt="Non-Profit_x000a_Tran Fund_x000a_N-A_x000a_Public_x000a_Other_x000a_Invest Own_x000a_Sole Prop" sqref="D13 J13 J24 J52" xr:uid="{82DEE76E-D6A6-473C-A746-80F1878702EF}"/>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haredWithUsers xmlns="766d89f7-f754-4635-9929-d82fde2b0baa">
      <UserInfo>
        <DisplayName/>
        <AccountId xsi:nil="true"/>
        <AccountType/>
      </UserInfo>
    </SharedWithUsers>
    <Info xmlns="257b31ec-675a-451e-85a8-c4c399ad31d0" xsi:nil="true"/>
    <TaxCatchAll xmlns="00d6d613-bd9d-47fd-bf82-0261ee610bb9" xsi:nil="true"/>
    <lcf76f155ced4ddcb4097134ff3c332f xmlns="257b31ec-675a-451e-85a8-c4c399ad31d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D931AE9076B454481BE7C3C66110ABE" ma:contentTypeVersion="13" ma:contentTypeDescription="Create a new document." ma:contentTypeScope="" ma:versionID="070c5109419fbe5a8896369d3111ae31">
  <xsd:schema xmlns:xsd="http://www.w3.org/2001/XMLSchema" xmlns:xs="http://www.w3.org/2001/XMLSchema" xmlns:p="http://schemas.microsoft.com/office/2006/metadata/properties" xmlns:ns2="257b31ec-675a-451e-85a8-c4c399ad31d0" xmlns:ns3="766d89f7-f754-4635-9929-d82fde2b0baa" xmlns:ns4="00d6d613-bd9d-47fd-bf82-0261ee610bb9" targetNamespace="http://schemas.microsoft.com/office/2006/metadata/properties" ma:root="true" ma:fieldsID="c1cf991ed99a52138f698e9326d7aea6" ns2:_="" ns3:_="" ns4:_="">
    <xsd:import namespace="257b31ec-675a-451e-85a8-c4c399ad31d0"/>
    <xsd:import namespace="766d89f7-f754-4635-9929-d82fde2b0baa"/>
    <xsd:import namespace="00d6d613-bd9d-47fd-bf82-0261ee610bb9"/>
    <xsd:element name="properties">
      <xsd:complexType>
        <xsd:sequence>
          <xsd:element name="documentManagement">
            <xsd:complexType>
              <xsd:all>
                <xsd:element ref="ns2:MediaServiceMetadata" minOccurs="0"/>
                <xsd:element ref="ns2:MediaServiceFastMetadata" minOccurs="0"/>
                <xsd:element ref="ns2:Info" minOccurs="0"/>
                <xsd:element ref="ns2:MediaServiceDateTaken"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7b31ec-675a-451e-85a8-c4c399ad31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Info" ma:index="10" nillable="true" ma:displayName="Info" ma:description="Detail on the artifact " ma:format="Dropdown" ma:internalName="Info">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2f08d83-6ad9-4a19-ac92-930f74cde0b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6d89f7-f754-4635-9929-d82fde2b0ba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d6d613-bd9d-47fd-bf82-0261ee610bb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b229d71-5381-405e-8a3d-998c71ce8a00}" ma:internalName="TaxCatchAll" ma:showField="CatchAllData" ma:web="766d89f7-f754-4635-9929-d82fde2b0b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E12F2B-3162-4944-B993-8C86E27057C8}"/>
</file>

<file path=customXml/itemProps2.xml><?xml version="1.0" encoding="utf-8"?>
<ds:datastoreItem xmlns:ds="http://schemas.openxmlformats.org/officeDocument/2006/customXml" ds:itemID="{AF2D0303-AAA5-4305-B4E2-0DA0EB82AD20}"/>
</file>

<file path=customXml/itemProps3.xml><?xml version="1.0" encoding="utf-8"?>
<ds:datastoreItem xmlns:ds="http://schemas.openxmlformats.org/officeDocument/2006/customXml" ds:itemID="{C7FB97E6-8B4E-4A05-A08C-1391C3E52D83}"/>
</file>

<file path=docProps/app.xml><?xml version="1.0" encoding="utf-8"?>
<Properties xmlns="http://schemas.openxmlformats.org/officeDocument/2006/extended-properties" xmlns:vt="http://schemas.openxmlformats.org/officeDocument/2006/docPropsVTypes">
  <Application>Microsoft Excel Online</Application>
  <Manager/>
  <Company>Thomson Medstat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COE Report Specification Template with Example</dc:title>
  <dc:subject/>
  <dc:creator>u0106148</dc:creator>
  <cp:keywords/>
  <dc:description/>
  <cp:lastModifiedBy/>
  <cp:revision/>
  <dcterms:created xsi:type="dcterms:W3CDTF">2011-07-08T14:27:05Z</dcterms:created>
  <dcterms:modified xsi:type="dcterms:W3CDTF">2022-11-17T20:37:15Z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0x0101007D931AE9076B454481BE7C3C66110ABE</vt:lpwstr>
  </property>
  <property fmtid="{D5CDD505-2E9C-101B-9397-08002B2CF9AE}" pid="3" name="_dlc_DocIdItemGuid">
    <vt:lpwstr>e1d1b1c2-4042-4f7c-916a-e9dab23e3f37</vt:lpwstr>
  </property>
  <property fmtid="{D5CDD505-2E9C-101B-9397-08002B2CF9AE}" pid="4" name="MediaServiceImageTags">
    <vt:lpwstr/>
  </property>
</Properties>
</file>